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inance\Planning Site\Site Documents and Charts\"/>
    </mc:Choice>
  </mc:AlternateContent>
  <xr:revisionPtr revIDLastSave="0" documentId="13_ncr:1_{7018EB01-FEEB-44D5-8B0B-1E290399530B}" xr6:coauthVersionLast="36" xr6:coauthVersionMax="36" xr10:uidLastSave="{00000000-0000-0000-0000-000000000000}"/>
  <bookViews>
    <workbookView xWindow="0" yWindow="0" windowWidth="28800" windowHeight="11895" xr2:uid="{00000000-000D-0000-FFFF-FFFF00000000}"/>
  </bookViews>
  <sheets>
    <sheet name="Unit 18" sheetId="4" r:id="rId1"/>
    <sheet name="Academic Standard" sheetId="1" r:id="rId2"/>
    <sheet name="Prof Series" sheetId="3" r:id="rId3"/>
  </sheets>
  <definedNames>
    <definedName name="curYear">'Prof Series'!$K$7</definedName>
    <definedName name="_xlnm.Print_Area" localSheetId="1">'Academic Standard'!$A$1:$K$100</definedName>
    <definedName name="_xlnm.Print_Area" localSheetId="2">'Prof Series'!$A$1:$O$35</definedName>
    <definedName name="_xlnm.Print_Area" localSheetId="0">'Unit 18'!$A$1:$M$61</definedName>
    <definedName name="_xlnm.Print_Titles" localSheetId="1">'Academic Standard'!$1:$10</definedName>
    <definedName name="_xlnm.Print_Titles" localSheetId="0">'Unit 18'!$1:$11</definedName>
  </definedNames>
  <calcPr calcId="191029"/>
</workbook>
</file>

<file path=xl/calcChain.xml><?xml version="1.0" encoding="utf-8"?>
<calcChain xmlns="http://schemas.openxmlformats.org/spreadsheetml/2006/main">
  <c r="K17" i="4" l="1"/>
  <c r="I30" i="1"/>
  <c r="I29" i="1"/>
  <c r="I28" i="1"/>
  <c r="I26" i="1"/>
  <c r="I25" i="1"/>
  <c r="I24" i="1"/>
  <c r="M59" i="4" l="1"/>
  <c r="M58" i="4"/>
  <c r="M57" i="4"/>
  <c r="M55" i="4"/>
  <c r="M54" i="4"/>
  <c r="M53" i="4"/>
  <c r="M51" i="4"/>
  <c r="M50" i="4"/>
  <c r="M49" i="4"/>
  <c r="M47" i="4"/>
  <c r="M46" i="4"/>
  <c r="M45" i="4"/>
  <c r="M43" i="4"/>
  <c r="M42" i="4"/>
  <c r="M41" i="4"/>
  <c r="M39" i="4"/>
  <c r="M38" i="4"/>
  <c r="M37" i="4"/>
  <c r="M35" i="4"/>
  <c r="M34" i="4"/>
  <c r="M33" i="4"/>
  <c r="M31" i="4"/>
  <c r="M30" i="4"/>
  <c r="M29" i="4"/>
  <c r="M27" i="4"/>
  <c r="M26" i="4"/>
  <c r="M25" i="4"/>
  <c r="M23" i="4"/>
  <c r="M22" i="4"/>
  <c r="M21" i="4"/>
  <c r="M19" i="4"/>
  <c r="M18" i="4"/>
  <c r="M17" i="4"/>
  <c r="M15" i="4"/>
  <c r="M14" i="4"/>
  <c r="M13" i="4"/>
  <c r="L59" i="4"/>
  <c r="L58" i="4"/>
  <c r="L57" i="4"/>
  <c r="L55" i="4"/>
  <c r="L54" i="4"/>
  <c r="L53" i="4"/>
  <c r="L51" i="4"/>
  <c r="L50" i="4"/>
  <c r="L49" i="4"/>
  <c r="L47" i="4"/>
  <c r="L46" i="4"/>
  <c r="L45" i="4"/>
  <c r="L43" i="4"/>
  <c r="L42" i="4"/>
  <c r="L41" i="4"/>
  <c r="L39" i="4"/>
  <c r="L38" i="4"/>
  <c r="L37" i="4"/>
  <c r="L35" i="4"/>
  <c r="L34" i="4"/>
  <c r="L33" i="4"/>
  <c r="L31" i="4"/>
  <c r="L30" i="4"/>
  <c r="L29" i="4"/>
  <c r="L27" i="4"/>
  <c r="L26" i="4"/>
  <c r="L25" i="4"/>
  <c r="L23" i="4"/>
  <c r="L22" i="4"/>
  <c r="L21" i="4"/>
  <c r="L19" i="4"/>
  <c r="L18" i="4"/>
  <c r="L17" i="4"/>
  <c r="L15" i="4"/>
  <c r="L14" i="4"/>
  <c r="L13" i="4"/>
  <c r="K59" i="4"/>
  <c r="K58" i="4"/>
  <c r="K57" i="4"/>
  <c r="K55" i="4"/>
  <c r="K54" i="4"/>
  <c r="K53" i="4"/>
  <c r="K51" i="4"/>
  <c r="K50" i="4"/>
  <c r="K49" i="4"/>
  <c r="K47" i="4"/>
  <c r="K46" i="4"/>
  <c r="K45" i="4"/>
  <c r="K43" i="4"/>
  <c r="K42" i="4"/>
  <c r="K41" i="4"/>
  <c r="K39" i="4"/>
  <c r="K38" i="4"/>
  <c r="K37" i="4"/>
  <c r="K35" i="4"/>
  <c r="K34" i="4"/>
  <c r="K33" i="4"/>
  <c r="K31" i="4"/>
  <c r="K30" i="4"/>
  <c r="K29" i="4"/>
  <c r="K27" i="4"/>
  <c r="K26" i="4"/>
  <c r="K25" i="4"/>
  <c r="K23" i="4"/>
  <c r="K22" i="4"/>
  <c r="K21" i="4"/>
  <c r="K19" i="4"/>
  <c r="K18" i="4"/>
  <c r="K14" i="4"/>
  <c r="K15" i="4"/>
  <c r="K13" i="4"/>
  <c r="J8" i="4" l="1"/>
  <c r="C8" i="4"/>
  <c r="D13" i="4" l="1"/>
  <c r="E13" i="4"/>
  <c r="F13" i="4"/>
  <c r="D14" i="4"/>
  <c r="E14" i="4"/>
  <c r="F14" i="4"/>
  <c r="D15" i="4"/>
  <c r="E15" i="4"/>
  <c r="F15" i="4"/>
  <c r="D17" i="4"/>
  <c r="E17" i="4"/>
  <c r="F17" i="4"/>
  <c r="D18" i="4"/>
  <c r="E18" i="4"/>
  <c r="F18" i="4"/>
  <c r="D19" i="4"/>
  <c r="E19" i="4"/>
  <c r="F19" i="4"/>
  <c r="D21" i="4"/>
  <c r="E21" i="4"/>
  <c r="F21" i="4"/>
  <c r="D22" i="4"/>
  <c r="E22" i="4"/>
  <c r="F22" i="4"/>
  <c r="D23" i="4"/>
  <c r="E23" i="4"/>
  <c r="F23" i="4"/>
  <c r="D25" i="4"/>
  <c r="E25" i="4"/>
  <c r="F25" i="4"/>
  <c r="D26" i="4"/>
  <c r="E26" i="4"/>
  <c r="F26" i="4"/>
  <c r="D27" i="4"/>
  <c r="E27" i="4"/>
  <c r="F27" i="4"/>
  <c r="D29" i="4"/>
  <c r="E29" i="4"/>
  <c r="F29" i="4"/>
  <c r="D30" i="4"/>
  <c r="E30" i="4"/>
  <c r="F30" i="4"/>
  <c r="D31" i="4"/>
  <c r="E31" i="4"/>
  <c r="F31" i="4"/>
  <c r="D33" i="4"/>
  <c r="E33" i="4"/>
  <c r="F33" i="4"/>
  <c r="D34" i="4"/>
  <c r="E34" i="4"/>
  <c r="F34" i="4"/>
  <c r="D35" i="4"/>
  <c r="E35" i="4"/>
  <c r="F35" i="4"/>
  <c r="D37" i="4"/>
  <c r="E37" i="4"/>
  <c r="F37" i="4"/>
  <c r="D38" i="4"/>
  <c r="E38" i="4"/>
  <c r="F38" i="4"/>
  <c r="D39" i="4"/>
  <c r="E39" i="4"/>
  <c r="F39" i="4"/>
  <c r="D41" i="4"/>
  <c r="E41" i="4"/>
  <c r="F41" i="4"/>
  <c r="D42" i="4"/>
  <c r="E42" i="4"/>
  <c r="F42" i="4"/>
  <c r="D43" i="4"/>
  <c r="E43" i="4"/>
  <c r="F43" i="4"/>
  <c r="D45" i="4"/>
  <c r="E45" i="4"/>
  <c r="F45" i="4"/>
  <c r="D46" i="4"/>
  <c r="E46" i="4"/>
  <c r="F46" i="4"/>
  <c r="D47" i="4"/>
  <c r="E47" i="4"/>
  <c r="F47" i="4"/>
  <c r="D49" i="4"/>
  <c r="E49" i="4"/>
  <c r="F49" i="4"/>
  <c r="D50" i="4"/>
  <c r="E50" i="4"/>
  <c r="F50" i="4"/>
  <c r="D51" i="4"/>
  <c r="E51" i="4"/>
  <c r="F51" i="4"/>
  <c r="D53" i="4"/>
  <c r="E53" i="4"/>
  <c r="F53" i="4"/>
  <c r="D54" i="4"/>
  <c r="E54" i="4"/>
  <c r="F54" i="4"/>
  <c r="D55" i="4"/>
  <c r="E55" i="4"/>
  <c r="F55" i="4"/>
  <c r="D57" i="4"/>
  <c r="E57" i="4"/>
  <c r="F57" i="4"/>
  <c r="D58" i="4"/>
  <c r="E58" i="4"/>
  <c r="F58" i="4"/>
  <c r="D59" i="4"/>
  <c r="E59" i="4"/>
  <c r="F59" i="4"/>
  <c r="G12" i="3" l="1"/>
  <c r="G16" i="3" l="1"/>
  <c r="B7" i="1"/>
  <c r="H7" i="1"/>
  <c r="K100" i="1"/>
  <c r="K98" i="1"/>
  <c r="K97" i="1"/>
  <c r="K96" i="1"/>
  <c r="K94" i="1"/>
  <c r="K93" i="1"/>
  <c r="K92" i="1"/>
  <c r="K90" i="1"/>
  <c r="K89" i="1"/>
  <c r="K88" i="1"/>
  <c r="K86" i="1"/>
  <c r="K85" i="1"/>
  <c r="K84" i="1"/>
  <c r="K82" i="1"/>
  <c r="K81" i="1"/>
  <c r="K80" i="1"/>
  <c r="K78" i="1"/>
  <c r="K77" i="1"/>
  <c r="K76" i="1"/>
  <c r="K74" i="1"/>
  <c r="K73" i="1"/>
  <c r="K72" i="1"/>
  <c r="K70" i="1"/>
  <c r="K69" i="1"/>
  <c r="K68" i="1"/>
  <c r="K66" i="1"/>
  <c r="K65" i="1"/>
  <c r="K64" i="1"/>
  <c r="K62" i="1"/>
  <c r="K61" i="1"/>
  <c r="K60" i="1"/>
  <c r="K58" i="1"/>
  <c r="K57" i="1"/>
  <c r="K56" i="1"/>
  <c r="K54" i="1"/>
  <c r="K53" i="1"/>
  <c r="K52" i="1"/>
  <c r="K50" i="1"/>
  <c r="K49" i="1"/>
  <c r="K48" i="1"/>
  <c r="K46" i="1"/>
  <c r="K45" i="1"/>
  <c r="K44" i="1"/>
  <c r="K42" i="1"/>
  <c r="K41" i="1"/>
  <c r="K40" i="1"/>
  <c r="K38" i="1"/>
  <c r="K37" i="1"/>
  <c r="K36" i="1"/>
  <c r="K34" i="1"/>
  <c r="K33" i="1"/>
  <c r="K32" i="1"/>
  <c r="K30" i="1"/>
  <c r="K29" i="1"/>
  <c r="K28" i="1"/>
  <c r="K27" i="1"/>
  <c r="K26" i="1"/>
  <c r="K25" i="1"/>
  <c r="K24" i="1"/>
  <c r="K22" i="1"/>
  <c r="K21" i="1"/>
  <c r="K20" i="1"/>
  <c r="K18" i="1"/>
  <c r="K17" i="1"/>
  <c r="K16" i="1"/>
  <c r="K14" i="1"/>
  <c r="K13" i="1"/>
  <c r="K12" i="1"/>
  <c r="J94" i="1"/>
  <c r="J100" i="1"/>
  <c r="J98" i="1"/>
  <c r="J97" i="1"/>
  <c r="J96" i="1"/>
  <c r="J93" i="1"/>
  <c r="J92" i="1"/>
  <c r="J90" i="1"/>
  <c r="J89" i="1"/>
  <c r="J88" i="1"/>
  <c r="J86" i="1"/>
  <c r="J85" i="1"/>
  <c r="J84" i="1"/>
  <c r="J82" i="1"/>
  <c r="J81" i="1"/>
  <c r="J80" i="1"/>
  <c r="J78" i="1"/>
  <c r="J77" i="1"/>
  <c r="J76" i="1"/>
  <c r="J74" i="1"/>
  <c r="J73" i="1"/>
  <c r="J72" i="1"/>
  <c r="J70" i="1"/>
  <c r="J69" i="1"/>
  <c r="J68" i="1"/>
  <c r="J66" i="1"/>
  <c r="J65" i="1"/>
  <c r="J64" i="1"/>
  <c r="J62" i="1"/>
  <c r="J61" i="1"/>
  <c r="J60" i="1"/>
  <c r="J58" i="1"/>
  <c r="J57" i="1"/>
  <c r="J56" i="1"/>
  <c r="J54" i="1"/>
  <c r="J53" i="1"/>
  <c r="J52" i="1"/>
  <c r="J50" i="1"/>
  <c r="J49" i="1"/>
  <c r="J48" i="1"/>
  <c r="J46" i="1"/>
  <c r="J45" i="1"/>
  <c r="J44" i="1"/>
  <c r="J42" i="1"/>
  <c r="J41" i="1"/>
  <c r="J40" i="1"/>
  <c r="J38" i="1"/>
  <c r="J37" i="1"/>
  <c r="J36" i="1"/>
  <c r="J34" i="1"/>
  <c r="J33" i="1"/>
  <c r="J32" i="1"/>
  <c r="J30" i="1"/>
  <c r="J29" i="1"/>
  <c r="J28" i="1"/>
  <c r="J27" i="1"/>
  <c r="J26" i="1"/>
  <c r="J25" i="1"/>
  <c r="J24" i="1"/>
  <c r="J22" i="1"/>
  <c r="J21" i="1"/>
  <c r="J20" i="1"/>
  <c r="J18" i="1"/>
  <c r="J17" i="1"/>
  <c r="J16" i="1"/>
  <c r="J13" i="1"/>
  <c r="J14" i="1"/>
  <c r="J12" i="1"/>
  <c r="I100" i="1"/>
  <c r="I98" i="1"/>
  <c r="I97" i="1"/>
  <c r="I96" i="1"/>
  <c r="I94" i="1"/>
  <c r="I93" i="1"/>
  <c r="I92" i="1"/>
  <c r="I90" i="1"/>
  <c r="I89" i="1"/>
  <c r="I88" i="1"/>
  <c r="I86" i="1"/>
  <c r="I85" i="1"/>
  <c r="I84" i="1"/>
  <c r="I82" i="1"/>
  <c r="I81" i="1"/>
  <c r="I80" i="1"/>
  <c r="I78" i="1"/>
  <c r="I77" i="1"/>
  <c r="I76" i="1"/>
  <c r="I74" i="1"/>
  <c r="I73" i="1"/>
  <c r="I72" i="1"/>
  <c r="I70" i="1"/>
  <c r="I69" i="1"/>
  <c r="I68" i="1"/>
  <c r="I66" i="1"/>
  <c r="I65" i="1"/>
  <c r="I64" i="1"/>
  <c r="I62" i="1"/>
  <c r="I61" i="1"/>
  <c r="I60" i="1"/>
  <c r="I58" i="1"/>
  <c r="I57" i="1"/>
  <c r="I56" i="1"/>
  <c r="I54" i="1"/>
  <c r="I53" i="1"/>
  <c r="I52" i="1"/>
  <c r="I50" i="1"/>
  <c r="I49" i="1"/>
  <c r="I48" i="1"/>
  <c r="I46" i="1"/>
  <c r="I45" i="1"/>
  <c r="I44" i="1"/>
  <c r="I42" i="1"/>
  <c r="I41" i="1"/>
  <c r="I40" i="1"/>
  <c r="I38" i="1"/>
  <c r="I37" i="1"/>
  <c r="I36" i="1"/>
  <c r="I34" i="1"/>
  <c r="I33" i="1"/>
  <c r="I32" i="1"/>
  <c r="I22" i="1"/>
  <c r="I21" i="1"/>
  <c r="I20" i="1"/>
  <c r="I18" i="1"/>
  <c r="I17" i="1"/>
  <c r="I16" i="1"/>
  <c r="I14" i="1"/>
  <c r="I13" i="1"/>
  <c r="I12" i="1"/>
  <c r="I15" i="3"/>
  <c r="I35" i="3"/>
  <c r="I34" i="3"/>
  <c r="I33" i="3"/>
  <c r="I32" i="3"/>
  <c r="I31" i="3"/>
  <c r="I30" i="3"/>
  <c r="I29" i="3"/>
  <c r="I28" i="3"/>
  <c r="I27" i="3"/>
  <c r="I25" i="3"/>
  <c r="I24" i="3"/>
  <c r="I23" i="3"/>
  <c r="I22" i="3"/>
  <c r="I21" i="3"/>
  <c r="I19" i="3"/>
  <c r="I18" i="3"/>
  <c r="I17" i="3"/>
  <c r="I16" i="3"/>
  <c r="I14" i="3"/>
  <c r="I12" i="3"/>
  <c r="H35" i="3"/>
  <c r="H34" i="3"/>
  <c r="H33" i="3"/>
  <c r="H32" i="3"/>
  <c r="H31" i="3"/>
  <c r="H30" i="3"/>
  <c r="H29" i="3"/>
  <c r="H28" i="3"/>
  <c r="H27" i="3"/>
  <c r="H25" i="3"/>
  <c r="H24" i="3"/>
  <c r="H23" i="3"/>
  <c r="H22" i="3"/>
  <c r="H21" i="3"/>
  <c r="H19" i="3"/>
  <c r="H18" i="3"/>
  <c r="H17" i="3"/>
  <c r="H16" i="3"/>
  <c r="H15" i="3"/>
  <c r="H14" i="3"/>
  <c r="H12" i="3"/>
  <c r="G35" i="3"/>
  <c r="G34" i="3"/>
  <c r="G33" i="3"/>
  <c r="G32" i="3"/>
  <c r="G31" i="3"/>
  <c r="G30" i="3"/>
  <c r="G29" i="3"/>
  <c r="G28" i="3"/>
  <c r="G27" i="3"/>
  <c r="G25" i="3"/>
  <c r="G24" i="3"/>
  <c r="G23" i="3"/>
  <c r="G22" i="3"/>
  <c r="G21" i="3"/>
  <c r="G19" i="3"/>
  <c r="G18" i="3"/>
  <c r="G17" i="3"/>
  <c r="G15" i="3"/>
  <c r="G14" i="3"/>
  <c r="E100" i="1"/>
  <c r="D100" i="1"/>
  <c r="C100" i="1"/>
  <c r="O35" i="3"/>
  <c r="N35" i="3"/>
  <c r="M35" i="3"/>
  <c r="O34" i="3"/>
  <c r="N34" i="3"/>
  <c r="M34" i="3"/>
  <c r="O33" i="3"/>
  <c r="N33" i="3"/>
  <c r="M33" i="3"/>
  <c r="O32" i="3"/>
  <c r="N32" i="3"/>
  <c r="M32" i="3"/>
  <c r="O31" i="3"/>
  <c r="N31" i="3"/>
  <c r="M31" i="3"/>
  <c r="O30" i="3"/>
  <c r="N30" i="3"/>
  <c r="M30" i="3"/>
  <c r="O29" i="3"/>
  <c r="N29" i="3"/>
  <c r="M29" i="3"/>
  <c r="O28" i="3"/>
  <c r="N28" i="3"/>
  <c r="M28" i="3"/>
  <c r="O27" i="3"/>
  <c r="N27" i="3"/>
  <c r="M27" i="3"/>
  <c r="O25" i="3"/>
  <c r="N25" i="3"/>
  <c r="M25" i="3"/>
  <c r="O24" i="3"/>
  <c r="N24" i="3"/>
  <c r="M24" i="3"/>
  <c r="O23" i="3"/>
  <c r="N23" i="3"/>
  <c r="M23" i="3"/>
  <c r="O22" i="3"/>
  <c r="N22" i="3"/>
  <c r="M22" i="3"/>
  <c r="O21" i="3"/>
  <c r="N21" i="3"/>
  <c r="M21" i="3"/>
  <c r="O19" i="3"/>
  <c r="N19" i="3"/>
  <c r="M19" i="3"/>
  <c r="O18" i="3"/>
  <c r="N18" i="3"/>
  <c r="M18" i="3"/>
  <c r="O17" i="3"/>
  <c r="N17" i="3"/>
  <c r="M17" i="3"/>
  <c r="O16" i="3"/>
  <c r="N16" i="3"/>
  <c r="M16" i="3"/>
  <c r="O15" i="3"/>
  <c r="N15" i="3"/>
  <c r="M15" i="3"/>
  <c r="O14" i="3"/>
  <c r="N14" i="3"/>
  <c r="M14" i="3"/>
  <c r="E98" i="1"/>
  <c r="D98" i="1"/>
  <c r="C98" i="1"/>
  <c r="E97" i="1"/>
  <c r="D97" i="1"/>
  <c r="C97" i="1"/>
  <c r="E96" i="1"/>
  <c r="D96" i="1"/>
  <c r="C96" i="1"/>
  <c r="E94" i="1"/>
  <c r="D94" i="1"/>
  <c r="C94" i="1"/>
  <c r="E93" i="1"/>
  <c r="D93" i="1"/>
  <c r="C93" i="1"/>
  <c r="E92" i="1"/>
  <c r="D92" i="1"/>
  <c r="C92" i="1"/>
  <c r="E90" i="1"/>
  <c r="D90" i="1"/>
  <c r="C90" i="1"/>
  <c r="E89" i="1"/>
  <c r="D89" i="1"/>
  <c r="C89" i="1"/>
  <c r="E88" i="1"/>
  <c r="D88" i="1"/>
  <c r="C88" i="1"/>
  <c r="E86" i="1"/>
  <c r="D86" i="1"/>
  <c r="C86" i="1"/>
  <c r="E85" i="1"/>
  <c r="D85" i="1"/>
  <c r="C85" i="1"/>
  <c r="E84" i="1"/>
  <c r="D84" i="1"/>
  <c r="C84" i="1"/>
  <c r="E82" i="1"/>
  <c r="D82" i="1"/>
  <c r="C82" i="1"/>
  <c r="E81" i="1"/>
  <c r="D81" i="1"/>
  <c r="C81" i="1"/>
  <c r="E80" i="1"/>
  <c r="D80" i="1"/>
  <c r="C80" i="1"/>
  <c r="E78" i="1"/>
  <c r="D78" i="1"/>
  <c r="C78" i="1"/>
  <c r="E77" i="1"/>
  <c r="D77" i="1"/>
  <c r="C77" i="1"/>
  <c r="E76" i="1"/>
  <c r="D76" i="1"/>
  <c r="C76" i="1"/>
  <c r="E74" i="1"/>
  <c r="D74" i="1"/>
  <c r="C74" i="1"/>
  <c r="E73" i="1"/>
  <c r="D73" i="1"/>
  <c r="C73" i="1"/>
  <c r="E72" i="1"/>
  <c r="D72" i="1"/>
  <c r="C72" i="1"/>
  <c r="E70" i="1"/>
  <c r="D70" i="1"/>
  <c r="C70" i="1"/>
  <c r="E69" i="1"/>
  <c r="D69" i="1"/>
  <c r="C69" i="1"/>
  <c r="E68" i="1"/>
  <c r="D68" i="1"/>
  <c r="C68" i="1"/>
  <c r="E66" i="1"/>
  <c r="D66" i="1"/>
  <c r="C66" i="1"/>
  <c r="E65" i="1"/>
  <c r="D65" i="1"/>
  <c r="C65" i="1"/>
  <c r="E64" i="1"/>
  <c r="D64" i="1"/>
  <c r="C64" i="1"/>
  <c r="E62" i="1"/>
  <c r="D62" i="1"/>
  <c r="C62" i="1"/>
  <c r="E61" i="1"/>
  <c r="D61" i="1"/>
  <c r="C61" i="1"/>
  <c r="E60" i="1"/>
  <c r="D60" i="1"/>
  <c r="C60" i="1"/>
  <c r="E58" i="1"/>
  <c r="D58" i="1"/>
  <c r="C58" i="1"/>
  <c r="E57" i="1"/>
  <c r="D57" i="1"/>
  <c r="C57" i="1"/>
  <c r="E56" i="1"/>
  <c r="D56" i="1"/>
  <c r="C56" i="1"/>
  <c r="C12" i="1"/>
  <c r="D12" i="1"/>
  <c r="E12" i="1"/>
  <c r="C13" i="1"/>
  <c r="D13" i="1"/>
  <c r="E13" i="1"/>
  <c r="C14" i="1"/>
  <c r="D14" i="1"/>
  <c r="E14" i="1"/>
  <c r="C16" i="1"/>
  <c r="D16" i="1"/>
  <c r="E16" i="1"/>
  <c r="C17" i="1"/>
  <c r="D17" i="1"/>
  <c r="E17" i="1"/>
  <c r="C18" i="1"/>
  <c r="D18" i="1"/>
  <c r="E18" i="1"/>
  <c r="C20" i="1"/>
  <c r="D20" i="1"/>
  <c r="E20" i="1"/>
  <c r="C21" i="1"/>
  <c r="D21" i="1"/>
  <c r="E21" i="1"/>
  <c r="C22" i="1"/>
  <c r="D22" i="1"/>
  <c r="E22" i="1"/>
  <c r="C24" i="1"/>
  <c r="D24" i="1"/>
  <c r="E24" i="1"/>
  <c r="C25" i="1"/>
  <c r="D25" i="1"/>
  <c r="E25" i="1"/>
  <c r="C26" i="1"/>
  <c r="D26" i="1"/>
  <c r="E26" i="1"/>
  <c r="C28" i="1"/>
  <c r="D28" i="1"/>
  <c r="E28" i="1"/>
  <c r="C29" i="1"/>
  <c r="D29" i="1"/>
  <c r="E29" i="1"/>
  <c r="C30" i="1"/>
  <c r="D30" i="1"/>
  <c r="E30" i="1"/>
  <c r="C32" i="1"/>
  <c r="D32" i="1"/>
  <c r="E32" i="1"/>
  <c r="C33" i="1"/>
  <c r="D33" i="1"/>
  <c r="E33" i="1"/>
  <c r="C34" i="1"/>
  <c r="D34" i="1"/>
  <c r="E34" i="1"/>
  <c r="C36" i="1"/>
  <c r="D36" i="1"/>
  <c r="E36" i="1"/>
  <c r="C37" i="1"/>
  <c r="D37" i="1"/>
  <c r="E37" i="1"/>
  <c r="C38" i="1"/>
  <c r="D38" i="1"/>
  <c r="E38" i="1"/>
  <c r="C40" i="1"/>
  <c r="D40" i="1"/>
  <c r="E40" i="1"/>
  <c r="C41" i="1"/>
  <c r="D41" i="1"/>
  <c r="E41" i="1"/>
  <c r="C42" i="1"/>
  <c r="D42" i="1"/>
  <c r="E42" i="1"/>
  <c r="C44" i="1"/>
  <c r="D44" i="1"/>
  <c r="E44" i="1"/>
  <c r="C45" i="1"/>
  <c r="D45" i="1"/>
  <c r="E45" i="1"/>
  <c r="C46" i="1"/>
  <c r="D46" i="1"/>
  <c r="E46" i="1"/>
  <c r="C48" i="1"/>
  <c r="D48" i="1"/>
  <c r="E48" i="1"/>
  <c r="C49" i="1"/>
  <c r="D49" i="1"/>
  <c r="E49" i="1"/>
  <c r="C50" i="1"/>
  <c r="D50" i="1"/>
  <c r="E50" i="1"/>
  <c r="C52" i="1"/>
  <c r="D52" i="1"/>
  <c r="E52" i="1"/>
  <c r="C53" i="1"/>
  <c r="D53" i="1"/>
  <c r="E53" i="1"/>
  <c r="C54" i="1"/>
  <c r="D54" i="1"/>
  <c r="E54" i="1"/>
</calcChain>
</file>

<file path=xl/sharedStrings.xml><?xml version="1.0" encoding="utf-8"?>
<sst xmlns="http://schemas.openxmlformats.org/spreadsheetml/2006/main" count="102" uniqueCount="41">
  <si>
    <t>ACADEMIC STANDARD TABLE OF PAY RATES</t>
  </si>
  <si>
    <t>Salary Scale</t>
  </si>
  <si>
    <t>Annual</t>
  </si>
  <si>
    <t>6-week</t>
  </si>
  <si>
    <t>8-week</t>
  </si>
  <si>
    <t>10-week</t>
  </si>
  <si>
    <t>TABLE 1</t>
  </si>
  <si>
    <t>ACADEMIC YEAR</t>
  </si>
  <si>
    <t>Years at</t>
  </si>
  <si>
    <t>Rank</t>
  </si>
  <si>
    <t>Step</t>
  </si>
  <si>
    <t>Instructor</t>
  </si>
  <si>
    <t>--</t>
  </si>
  <si>
    <t>---</t>
  </si>
  <si>
    <t>Assistant</t>
  </si>
  <si>
    <t>I</t>
  </si>
  <si>
    <t>Professor</t>
  </si>
  <si>
    <t>II</t>
  </si>
  <si>
    <t>III</t>
  </si>
  <si>
    <t>IV</t>
  </si>
  <si>
    <t>V</t>
  </si>
  <si>
    <t>VI</t>
  </si>
  <si>
    <t xml:space="preserve"> </t>
  </si>
  <si>
    <t>Associate</t>
  </si>
  <si>
    <t>VII</t>
  </si>
  <si>
    <t>VIII</t>
  </si>
  <si>
    <t>IX</t>
  </si>
  <si>
    <t>FACULTY--LADDER RANKS--PROFESSOR SERIES</t>
  </si>
  <si>
    <t>Summer Sessions Stipend</t>
  </si>
  <si>
    <t>Check workbook tabs at the bottom for the correct table.</t>
  </si>
  <si>
    <t>Current Year</t>
  </si>
  <si>
    <t>Last Year</t>
  </si>
  <si>
    <t>TABLE 15</t>
  </si>
  <si>
    <t>Salary Point</t>
  </si>
  <si>
    <t>Lecturer (Pre-Six Year), T015, Grade 2</t>
  </si>
  <si>
    <t>UNIT 18 FACULTY PRE-SIX YEAR LECTURERS</t>
  </si>
  <si>
    <t>ACADEMIC YEAR SALARY SCALE</t>
  </si>
  <si>
    <t>TABLE 39</t>
  </si>
  <si>
    <t>Summer 2025</t>
  </si>
  <si>
    <t>N/A</t>
  </si>
  <si>
    <t>Summer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</si>
</sst>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0.0%"/>
  </numFmts>
  <fonts count="19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2"/>
      <color theme="0" tint="-0.499984740745262"/>
      <name val="Arial"/>
      <family val="2"/>
    </font>
    <font>
      <b/>
      <u/>
      <sz val="12"/>
      <color theme="0" tint="-0.499984740745262"/>
      <name val="Arial"/>
      <family val="2"/>
    </font>
    <font>
      <sz val="12"/>
      <color theme="0" tint="-0.49998474074526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i/>
      <sz val="12"/>
      <name val="Arial"/>
      <family val="2"/>
    </font>
    <font>
      <i/>
      <sz val="8"/>
      <name val="Arial"/>
      <family val="2"/>
    </font>
    <font>
      <b/>
      <i/>
      <sz val="10"/>
      <color theme="0"/>
      <name val="Arial"/>
      <family val="2"/>
    </font>
    <font>
      <b/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3" fontId="6" fillId="0" borderId="0" xfId="0" applyNumberFormat="1" applyFont="1"/>
    <xf numFmtId="3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9" fontId="5" fillId="0" borderId="0" xfId="0" applyNumberFormat="1" applyFont="1" applyAlignment="1">
      <alignment horizontal="center"/>
    </xf>
    <xf numFmtId="9" fontId="4" fillId="0" borderId="0" xfId="0" applyNumberFormat="1" applyFont="1"/>
    <xf numFmtId="0" fontId="6" fillId="0" borderId="0" xfId="0" quotePrefix="1" applyFont="1" applyAlignment="1">
      <alignment horizontal="center"/>
    </xf>
    <xf numFmtId="164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right"/>
    </xf>
    <xf numFmtId="4" fontId="6" fillId="0" borderId="0" xfId="0" applyNumberFormat="1" applyFont="1"/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4" fillId="0" borderId="0" xfId="0" applyNumberFormat="1" applyFont="1" applyBorder="1" applyAlignment="1">
      <alignment horizontal="center" wrapText="1"/>
    </xf>
    <xf numFmtId="165" fontId="5" fillId="0" borderId="0" xfId="1" applyNumberFormat="1" applyFont="1" applyBorder="1" applyAlignment="1">
      <alignment horizontal="center" wrapText="1"/>
    </xf>
    <xf numFmtId="9" fontId="5" fillId="0" borderId="0" xfId="1" applyFont="1" applyBorder="1" applyAlignment="1">
      <alignment horizontal="center" wrapText="1"/>
    </xf>
    <xf numFmtId="0" fontId="12" fillId="0" borderId="0" xfId="0" applyFont="1"/>
    <xf numFmtId="0" fontId="4" fillId="0" borderId="4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0" fillId="0" borderId="5" xfId="0" applyBorder="1"/>
    <xf numFmtId="14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9" fontId="5" fillId="0" borderId="0" xfId="0" applyNumberFormat="1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0" xfId="0" applyFont="1"/>
    <xf numFmtId="14" fontId="4" fillId="0" borderId="0" xfId="0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right"/>
    </xf>
    <xf numFmtId="0" fontId="6" fillId="0" borderId="0" xfId="0" applyFont="1" applyBorder="1"/>
    <xf numFmtId="14" fontId="10" fillId="0" borderId="0" xfId="0" applyNumberFormat="1" applyFont="1" applyBorder="1" applyAlignment="1">
      <alignment horizontal="center" wrapText="1"/>
    </xf>
    <xf numFmtId="9" fontId="11" fillId="0" borderId="0" xfId="1" applyFont="1" applyBorder="1" applyAlignment="1">
      <alignment horizontal="center" wrapText="1"/>
    </xf>
    <xf numFmtId="3" fontId="12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right"/>
    </xf>
    <xf numFmtId="0" fontId="4" fillId="0" borderId="5" xfId="0" applyFont="1" applyBorder="1"/>
    <xf numFmtId="14" fontId="4" fillId="0" borderId="4" xfId="0" applyNumberFormat="1" applyFont="1" applyBorder="1" applyAlignment="1">
      <alignment horizontal="right"/>
    </xf>
    <xf numFmtId="14" fontId="4" fillId="0" borderId="0" xfId="0" applyNumberFormat="1" applyFont="1" applyBorder="1" applyAlignment="1">
      <alignment horizontal="right"/>
    </xf>
    <xf numFmtId="14" fontId="4" fillId="0" borderId="5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right"/>
    </xf>
    <xf numFmtId="9" fontId="5" fillId="0" borderId="5" xfId="1" applyFont="1" applyBorder="1" applyAlignment="1">
      <alignment horizontal="center" wrapText="1"/>
    </xf>
    <xf numFmtId="0" fontId="6" fillId="0" borderId="0" xfId="0" applyFont="1" applyBorder="1" applyAlignment="1">
      <alignment horizontal="right"/>
    </xf>
    <xf numFmtId="0" fontId="6" fillId="0" borderId="5" xfId="0" applyFont="1" applyBorder="1"/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/>
    <xf numFmtId="0" fontId="1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/>
    <xf numFmtId="0" fontId="14" fillId="3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/>
    <xf numFmtId="0" fontId="4" fillId="3" borderId="2" xfId="0" applyFont="1" applyFill="1" applyBorder="1" applyAlignment="1">
      <alignment horizontal="center"/>
    </xf>
    <xf numFmtId="3" fontId="6" fillId="0" borderId="9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6" fillId="0" borderId="13" xfId="0" applyNumberFormat="1" applyFont="1" applyBorder="1" applyAlignment="1">
      <alignment horizontal="right"/>
    </xf>
    <xf numFmtId="0" fontId="4" fillId="3" borderId="3" xfId="0" applyFont="1" applyFill="1" applyBorder="1" applyAlignment="1">
      <alignment horizontal="center"/>
    </xf>
    <xf numFmtId="0" fontId="8" fillId="3" borderId="2" xfId="0" applyFont="1" applyFill="1" applyBorder="1"/>
    <xf numFmtId="0" fontId="8" fillId="3" borderId="3" xfId="0" applyFont="1" applyFill="1" applyBorder="1"/>
    <xf numFmtId="4" fontId="6" fillId="0" borderId="10" xfId="0" applyNumberFormat="1" applyFont="1" applyBorder="1" applyAlignment="1">
      <alignment horizontal="center"/>
    </xf>
    <xf numFmtId="4" fontId="6" fillId="0" borderId="11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0" fontId="0" fillId="0" borderId="4" xfId="0" applyBorder="1" applyAlignment="1">
      <alignment horizontal="right"/>
    </xf>
    <xf numFmtId="0" fontId="15" fillId="0" borderId="0" xfId="0" applyFont="1" applyBorder="1"/>
    <xf numFmtId="0" fontId="14" fillId="0" borderId="0" xfId="0" applyFont="1" applyFill="1" applyAlignment="1">
      <alignment horizontal="left"/>
    </xf>
    <xf numFmtId="14" fontId="4" fillId="5" borderId="4" xfId="0" applyNumberFormat="1" applyFont="1" applyFill="1" applyBorder="1" applyAlignment="1">
      <alignment horizontal="center"/>
    </xf>
    <xf numFmtId="14" fontId="4" fillId="5" borderId="0" xfId="0" applyNumberFormat="1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5" xfId="0" applyFont="1" applyFill="1" applyBorder="1"/>
    <xf numFmtId="14" fontId="4" fillId="5" borderId="4" xfId="0" applyNumberFormat="1" applyFont="1" applyFill="1" applyBorder="1" applyAlignment="1">
      <alignment horizontal="right"/>
    </xf>
    <xf numFmtId="14" fontId="4" fillId="5" borderId="0" xfId="0" applyNumberFormat="1" applyFont="1" applyFill="1" applyBorder="1" applyAlignment="1">
      <alignment horizontal="right"/>
    </xf>
    <xf numFmtId="14" fontId="4" fillId="5" borderId="0" xfId="0" applyNumberFormat="1" applyFont="1" applyFill="1" applyBorder="1" applyAlignment="1">
      <alignment horizontal="center" wrapText="1"/>
    </xf>
    <xf numFmtId="14" fontId="4" fillId="5" borderId="5" xfId="0" applyNumberFormat="1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right"/>
    </xf>
    <xf numFmtId="0" fontId="5" fillId="5" borderId="0" xfId="0" applyFont="1" applyFill="1" applyBorder="1" applyAlignment="1">
      <alignment horizontal="right"/>
    </xf>
    <xf numFmtId="165" fontId="5" fillId="5" borderId="0" xfId="1" applyNumberFormat="1" applyFont="1" applyFill="1" applyBorder="1" applyAlignment="1">
      <alignment horizontal="center" wrapText="1"/>
    </xf>
    <xf numFmtId="9" fontId="5" fillId="5" borderId="0" xfId="1" applyFont="1" applyFill="1" applyBorder="1" applyAlignment="1">
      <alignment horizontal="center" wrapText="1"/>
    </xf>
    <xf numFmtId="9" fontId="5" fillId="5" borderId="5" xfId="1" applyFont="1" applyFill="1" applyBorder="1" applyAlignment="1">
      <alignment horizontal="center" wrapText="1"/>
    </xf>
    <xf numFmtId="0" fontId="0" fillId="5" borderId="4" xfId="0" applyFill="1" applyBorder="1" applyAlignment="1">
      <alignment horizontal="right"/>
    </xf>
    <xf numFmtId="0" fontId="6" fillId="5" borderId="0" xfId="0" applyFont="1" applyFill="1" applyBorder="1" applyAlignment="1">
      <alignment horizontal="right"/>
    </xf>
    <xf numFmtId="0" fontId="0" fillId="5" borderId="0" xfId="0" applyFill="1" applyBorder="1"/>
    <xf numFmtId="0" fontId="6" fillId="5" borderId="5" xfId="0" applyFont="1" applyFill="1" applyBorder="1"/>
    <xf numFmtId="3" fontId="6" fillId="5" borderId="9" xfId="0" applyNumberFormat="1" applyFont="1" applyFill="1" applyBorder="1" applyAlignment="1">
      <alignment horizontal="right"/>
    </xf>
    <xf numFmtId="3" fontId="6" fillId="5" borderId="10" xfId="0" applyNumberFormat="1" applyFont="1" applyFill="1" applyBorder="1" applyAlignment="1">
      <alignment horizontal="right"/>
    </xf>
    <xf numFmtId="4" fontId="6" fillId="5" borderId="10" xfId="0" applyNumberFormat="1" applyFont="1" applyFill="1" applyBorder="1" applyAlignment="1">
      <alignment horizontal="center"/>
    </xf>
    <xf numFmtId="4" fontId="6" fillId="5" borderId="11" xfId="0" applyNumberFormat="1" applyFont="1" applyFill="1" applyBorder="1" applyAlignment="1">
      <alignment horizontal="center"/>
    </xf>
    <xf numFmtId="3" fontId="6" fillId="5" borderId="7" xfId="0" applyNumberFormat="1" applyFont="1" applyFill="1" applyBorder="1" applyAlignment="1">
      <alignment horizontal="right"/>
    </xf>
    <xf numFmtId="4" fontId="6" fillId="5" borderId="7" xfId="0" applyNumberFormat="1" applyFont="1" applyFill="1" applyBorder="1" applyAlignment="1">
      <alignment horizontal="center"/>
    </xf>
    <xf numFmtId="4" fontId="6" fillId="5" borderId="8" xfId="0" applyNumberFormat="1" applyFont="1" applyFill="1" applyBorder="1" applyAlignment="1">
      <alignment horizontal="center"/>
    </xf>
    <xf numFmtId="3" fontId="6" fillId="5" borderId="12" xfId="0" applyNumberFormat="1" applyFont="1" applyFill="1" applyBorder="1" applyAlignment="1">
      <alignment horizontal="right"/>
    </xf>
    <xf numFmtId="3" fontId="6" fillId="5" borderId="13" xfId="0" applyNumberFormat="1" applyFont="1" applyFill="1" applyBorder="1" applyAlignment="1">
      <alignment horizontal="right"/>
    </xf>
    <xf numFmtId="4" fontId="6" fillId="5" borderId="13" xfId="0" applyNumberFormat="1" applyFont="1" applyFill="1" applyBorder="1" applyAlignment="1">
      <alignment horizontal="center"/>
    </xf>
    <xf numFmtId="4" fontId="6" fillId="5" borderId="14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8" fillId="5" borderId="0" xfId="0" applyFont="1" applyFill="1" applyBorder="1"/>
    <xf numFmtId="0" fontId="8" fillId="5" borderId="5" xfId="0" applyFont="1" applyFill="1" applyBorder="1"/>
    <xf numFmtId="0" fontId="4" fillId="5" borderId="5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165" fontId="5" fillId="5" borderId="0" xfId="0" applyNumberFormat="1" applyFont="1" applyFill="1" applyBorder="1" applyAlignment="1">
      <alignment horizontal="center"/>
    </xf>
    <xf numFmtId="9" fontId="5" fillId="5" borderId="0" xfId="0" applyNumberFormat="1" applyFont="1" applyFill="1" applyBorder="1" applyAlignment="1">
      <alignment horizontal="center"/>
    </xf>
    <xf numFmtId="9" fontId="5" fillId="5" borderId="5" xfId="0" applyNumberFormat="1" applyFont="1" applyFill="1" applyBorder="1" applyAlignment="1">
      <alignment horizontal="center"/>
    </xf>
    <xf numFmtId="0" fontId="6" fillId="5" borderId="4" xfId="0" applyFont="1" applyFill="1" applyBorder="1"/>
    <xf numFmtId="0" fontId="6" fillId="5" borderId="0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3" fontId="6" fillId="5" borderId="6" xfId="0" applyNumberFormat="1" applyFont="1" applyFill="1" applyBorder="1" applyAlignment="1">
      <alignment horizontal="right"/>
    </xf>
    <xf numFmtId="14" fontId="4" fillId="5" borderId="5" xfId="0" applyNumberFormat="1" applyFont="1" applyFill="1" applyBorder="1" applyAlignment="1">
      <alignment horizontal="center"/>
    </xf>
    <xf numFmtId="0" fontId="4" fillId="5" borderId="4" xfId="0" applyFont="1" applyFill="1" applyBorder="1"/>
    <xf numFmtId="0" fontId="4" fillId="5" borderId="0" xfId="0" applyFont="1" applyFill="1" applyBorder="1"/>
    <xf numFmtId="0" fontId="6" fillId="5" borderId="0" xfId="0" applyFont="1" applyFill="1" applyBorder="1"/>
    <xf numFmtId="0" fontId="16" fillId="0" borderId="0" xfId="0" applyFont="1" applyAlignment="1">
      <alignment horizontal="left"/>
    </xf>
    <xf numFmtId="0" fontId="13" fillId="6" borderId="1" xfId="0" applyFont="1" applyFill="1" applyBorder="1" applyAlignment="1">
      <alignment horizontal="left"/>
    </xf>
    <xf numFmtId="0" fontId="9" fillId="6" borderId="2" xfId="0" applyFont="1" applyFill="1" applyBorder="1"/>
    <xf numFmtId="0" fontId="9" fillId="6" borderId="3" xfId="0" applyFont="1" applyFill="1" applyBorder="1"/>
    <xf numFmtId="0" fontId="6" fillId="7" borderId="0" xfId="0" applyFont="1" applyFill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6" fillId="8" borderId="0" xfId="0" applyFont="1" applyFill="1" applyAlignment="1">
      <alignment horizontal="left"/>
    </xf>
    <xf numFmtId="0" fontId="13" fillId="9" borderId="1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2" xfId="0" applyFont="1" applyFill="1" applyBorder="1" applyAlignment="1"/>
    <xf numFmtId="0" fontId="4" fillId="9" borderId="2" xfId="0" applyFont="1" applyFill="1" applyBorder="1" applyAlignment="1">
      <alignment horizontal="center"/>
    </xf>
    <xf numFmtId="0" fontId="4" fillId="9" borderId="3" xfId="0" applyFont="1" applyFill="1" applyBorder="1"/>
    <xf numFmtId="0" fontId="6" fillId="10" borderId="0" xfId="0" applyFont="1" applyFill="1" applyAlignment="1">
      <alignment horizontal="left"/>
    </xf>
    <xf numFmtId="0" fontId="17" fillId="9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  <pageSetUpPr fitToPage="1"/>
  </sheetPr>
  <dimension ref="A1:N64"/>
  <sheetViews>
    <sheetView showGridLines="0" tabSelected="1" zoomScaleNormal="100" workbookViewId="0">
      <selection activeCell="A5" sqref="A5"/>
    </sheetView>
  </sheetViews>
  <sheetFormatPr defaultRowHeight="12.75" x14ac:dyDescent="0.2"/>
  <cols>
    <col min="1" max="1" width="12.5703125" style="20" customWidth="1"/>
    <col min="2" max="2" width="14.85546875" style="20" customWidth="1"/>
    <col min="3" max="3" width="7.7109375" style="20" customWidth="1"/>
    <col min="4" max="4" width="12.7109375" bestFit="1" customWidth="1"/>
    <col min="5" max="5" width="16.140625" customWidth="1"/>
    <col min="6" max="6" width="11.42578125" customWidth="1"/>
    <col min="7" max="7" width="7.7109375" customWidth="1"/>
    <col min="8" max="8" width="14.85546875" style="20" bestFit="1" customWidth="1"/>
    <col min="9" max="9" width="9.5703125" style="20" bestFit="1" customWidth="1"/>
    <col min="10" max="10" width="6.28515625" customWidth="1"/>
    <col min="11" max="13" width="12.7109375" customWidth="1"/>
  </cols>
  <sheetData>
    <row r="1" spans="1:14" x14ac:dyDescent="0.2">
      <c r="A1" s="144" t="s">
        <v>29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14" ht="18" x14ac:dyDescent="0.25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8" x14ac:dyDescent="0.25">
      <c r="A3" s="12" t="s">
        <v>35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8" x14ac:dyDescent="0.25">
      <c r="A4" s="12" t="s">
        <v>36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8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8" x14ac:dyDescent="0.25">
      <c r="A6" s="82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75" thickBot="1" x14ac:dyDescent="0.25">
      <c r="A7" s="62" t="s">
        <v>31</v>
      </c>
      <c r="B7" s="83"/>
      <c r="D7" s="8"/>
      <c r="E7" s="8"/>
      <c r="F7" s="2"/>
      <c r="G7" s="2"/>
      <c r="H7" s="143" t="s">
        <v>30</v>
      </c>
      <c r="I7" s="128"/>
    </row>
    <row r="8" spans="1:14" ht="15.75" x14ac:dyDescent="0.25">
      <c r="A8" s="57" t="s">
        <v>1</v>
      </c>
      <c r="B8" s="59"/>
      <c r="C8" s="58" t="str">
        <f>'Prof Series'!E7</f>
        <v>Summer 2025</v>
      </c>
      <c r="D8" s="59"/>
      <c r="E8" s="60"/>
      <c r="F8" s="61"/>
      <c r="G8" s="38"/>
      <c r="H8" s="138" t="s">
        <v>1</v>
      </c>
      <c r="I8" s="139"/>
      <c r="J8" s="140" t="str">
        <f>'Prof Series'!K7</f>
        <v>Summer 2026</v>
      </c>
      <c r="K8" s="139"/>
      <c r="L8" s="141"/>
      <c r="M8" s="142"/>
    </row>
    <row r="9" spans="1:14" ht="15.75" x14ac:dyDescent="0.25">
      <c r="A9" s="84">
        <v>45474</v>
      </c>
      <c r="B9" s="85"/>
      <c r="C9" s="85"/>
      <c r="D9" s="85"/>
      <c r="E9" s="86" t="s">
        <v>28</v>
      </c>
      <c r="F9" s="87"/>
      <c r="G9" s="38"/>
      <c r="H9" s="29">
        <v>45839</v>
      </c>
      <c r="I9" s="39"/>
      <c r="J9" s="39"/>
      <c r="K9" s="39"/>
      <c r="L9" s="27" t="s">
        <v>28</v>
      </c>
      <c r="M9" s="49"/>
    </row>
    <row r="10" spans="1:14" ht="15.75" x14ac:dyDescent="0.25">
      <c r="A10" s="88" t="s">
        <v>22</v>
      </c>
      <c r="B10" s="89"/>
      <c r="C10" s="89"/>
      <c r="D10" s="90" t="s">
        <v>3</v>
      </c>
      <c r="E10" s="90" t="s">
        <v>4</v>
      </c>
      <c r="F10" s="91" t="s">
        <v>5</v>
      </c>
      <c r="G10" s="45"/>
      <c r="H10" s="50" t="s">
        <v>22</v>
      </c>
      <c r="I10" s="51"/>
      <c r="J10" s="51"/>
      <c r="K10" s="21" t="s">
        <v>3</v>
      </c>
      <c r="L10" s="21" t="s">
        <v>4</v>
      </c>
      <c r="M10" s="52" t="s">
        <v>5</v>
      </c>
    </row>
    <row r="11" spans="1:14" ht="15.75" x14ac:dyDescent="0.25">
      <c r="A11" s="92" t="s">
        <v>33</v>
      </c>
      <c r="B11" s="93" t="s">
        <v>2</v>
      </c>
      <c r="C11" s="93"/>
      <c r="D11" s="94">
        <v>8.5000000000000006E-2</v>
      </c>
      <c r="E11" s="95">
        <v>0.11</v>
      </c>
      <c r="F11" s="96">
        <v>0.14000000000000001</v>
      </c>
      <c r="G11" s="46"/>
      <c r="H11" s="53" t="s">
        <v>33</v>
      </c>
      <c r="I11" s="43" t="s">
        <v>2</v>
      </c>
      <c r="J11" s="43"/>
      <c r="K11" s="22">
        <v>8.5000000000000006E-2</v>
      </c>
      <c r="L11" s="23">
        <v>0.11</v>
      </c>
      <c r="M11" s="54">
        <v>0.14000000000000001</v>
      </c>
    </row>
    <row r="12" spans="1:14" ht="15" x14ac:dyDescent="0.2">
      <c r="A12" s="97"/>
      <c r="B12" s="98"/>
      <c r="C12" s="98"/>
      <c r="D12" s="99"/>
      <c r="E12" s="99"/>
      <c r="F12" s="100"/>
      <c r="G12" s="24"/>
      <c r="H12" s="81"/>
      <c r="I12" s="55"/>
      <c r="J12" s="55"/>
      <c r="K12" s="26"/>
      <c r="L12" s="26"/>
      <c r="M12" s="56"/>
    </row>
    <row r="13" spans="1:14" ht="15" x14ac:dyDescent="0.2">
      <c r="A13" s="101">
        <v>1</v>
      </c>
      <c r="B13" s="102">
        <v>68247</v>
      </c>
      <c r="C13" s="102"/>
      <c r="D13" s="103">
        <f t="shared" ref="D13:F15" si="0">ROUND($B13*D$11,2)</f>
        <v>5801</v>
      </c>
      <c r="E13" s="103">
        <f t="shared" si="0"/>
        <v>7507.17</v>
      </c>
      <c r="F13" s="104">
        <f t="shared" si="0"/>
        <v>9554.58</v>
      </c>
      <c r="G13" s="48"/>
      <c r="H13" s="66">
        <v>1</v>
      </c>
      <c r="I13" s="67">
        <v>70977</v>
      </c>
      <c r="J13" s="67"/>
      <c r="K13" s="75">
        <f>ROUND($I13*K$11,2)</f>
        <v>6033.05</v>
      </c>
      <c r="L13" s="75">
        <f>ROUND($I13*L$11,2)</f>
        <v>7807.47</v>
      </c>
      <c r="M13" s="76">
        <f>ROUND($I13*M$11,2)</f>
        <v>9936.7800000000007</v>
      </c>
    </row>
    <row r="14" spans="1:14" ht="15" x14ac:dyDescent="0.2">
      <c r="A14" s="101">
        <v>2</v>
      </c>
      <c r="B14" s="105">
        <v>70295</v>
      </c>
      <c r="C14" s="105"/>
      <c r="D14" s="106">
        <f t="shared" si="0"/>
        <v>5975.08</v>
      </c>
      <c r="E14" s="106">
        <f t="shared" si="0"/>
        <v>7732.45</v>
      </c>
      <c r="F14" s="107">
        <f t="shared" si="0"/>
        <v>9841.2999999999993</v>
      </c>
      <c r="G14" s="48"/>
      <c r="H14" s="66">
        <v>2</v>
      </c>
      <c r="I14" s="69">
        <v>73107</v>
      </c>
      <c r="J14" s="69"/>
      <c r="K14" s="75">
        <f t="shared" ref="K14:M15" si="1">ROUND($I14*K$11,2)</f>
        <v>6214.1</v>
      </c>
      <c r="L14" s="75">
        <f t="shared" si="1"/>
        <v>8041.77</v>
      </c>
      <c r="M14" s="78">
        <f t="shared" si="1"/>
        <v>10234.98</v>
      </c>
    </row>
    <row r="15" spans="1:14" ht="15" x14ac:dyDescent="0.2">
      <c r="A15" s="101">
        <v>3</v>
      </c>
      <c r="B15" s="105">
        <v>72404</v>
      </c>
      <c r="C15" s="105"/>
      <c r="D15" s="106">
        <f t="shared" si="0"/>
        <v>6154.34</v>
      </c>
      <c r="E15" s="106">
        <f t="shared" si="0"/>
        <v>7964.44</v>
      </c>
      <c r="F15" s="107">
        <f t="shared" si="0"/>
        <v>10136.56</v>
      </c>
      <c r="G15" s="48"/>
      <c r="H15" s="66">
        <v>3</v>
      </c>
      <c r="I15" s="69">
        <v>75301</v>
      </c>
      <c r="J15" s="69"/>
      <c r="K15" s="75">
        <f t="shared" si="1"/>
        <v>6400.59</v>
      </c>
      <c r="L15" s="75">
        <f t="shared" si="1"/>
        <v>8283.11</v>
      </c>
      <c r="M15" s="78">
        <f t="shared" si="1"/>
        <v>10542.14</v>
      </c>
    </row>
    <row r="16" spans="1:14" ht="15" x14ac:dyDescent="0.2">
      <c r="A16" s="101"/>
      <c r="B16" s="105"/>
      <c r="C16" s="105"/>
      <c r="D16" s="106"/>
      <c r="E16" s="106"/>
      <c r="F16" s="107"/>
      <c r="G16" s="47"/>
      <c r="H16" s="66"/>
      <c r="I16" s="69"/>
      <c r="J16" s="69"/>
      <c r="K16" s="77"/>
      <c r="L16" s="77"/>
      <c r="M16" s="78"/>
    </row>
    <row r="17" spans="1:13" ht="15" x14ac:dyDescent="0.2">
      <c r="A17" s="101">
        <v>4</v>
      </c>
      <c r="B17" s="105">
        <v>74577</v>
      </c>
      <c r="C17" s="105"/>
      <c r="D17" s="106">
        <f t="shared" ref="D17:F19" si="2">ROUND($B17*D$11,2)</f>
        <v>6339.05</v>
      </c>
      <c r="E17" s="106">
        <f t="shared" si="2"/>
        <v>8203.4699999999993</v>
      </c>
      <c r="F17" s="107">
        <f t="shared" si="2"/>
        <v>10440.780000000001</v>
      </c>
      <c r="G17" s="48"/>
      <c r="H17" s="66">
        <v>4</v>
      </c>
      <c r="I17" s="69">
        <v>77561</v>
      </c>
      <c r="J17" s="69"/>
      <c r="K17" s="75">
        <f>ROUND($I17*K$11,2)</f>
        <v>6592.69</v>
      </c>
      <c r="L17" s="75">
        <f>ROUND($I17*L$11,2)</f>
        <v>8531.7099999999991</v>
      </c>
      <c r="M17" s="78">
        <f>ROUND($I17*M$11,2)</f>
        <v>10858.54</v>
      </c>
    </row>
    <row r="18" spans="1:13" ht="15" x14ac:dyDescent="0.2">
      <c r="A18" s="101">
        <v>5</v>
      </c>
      <c r="B18" s="105">
        <v>76814</v>
      </c>
      <c r="C18" s="105"/>
      <c r="D18" s="106">
        <f t="shared" si="2"/>
        <v>6529.19</v>
      </c>
      <c r="E18" s="106">
        <f t="shared" si="2"/>
        <v>8449.5400000000009</v>
      </c>
      <c r="F18" s="107">
        <f t="shared" si="2"/>
        <v>10753.96</v>
      </c>
      <c r="G18" s="48"/>
      <c r="H18" s="66">
        <v>5</v>
      </c>
      <c r="I18" s="69">
        <v>79887</v>
      </c>
      <c r="J18" s="69"/>
      <c r="K18" s="75">
        <f t="shared" ref="K18:M19" si="3">ROUND($I18*K$11,2)</f>
        <v>6790.4</v>
      </c>
      <c r="L18" s="75">
        <f t="shared" si="3"/>
        <v>8787.57</v>
      </c>
      <c r="M18" s="78">
        <f t="shared" si="3"/>
        <v>11184.18</v>
      </c>
    </row>
    <row r="19" spans="1:13" ht="15" x14ac:dyDescent="0.2">
      <c r="A19" s="101">
        <v>6</v>
      </c>
      <c r="B19" s="105">
        <v>79119</v>
      </c>
      <c r="C19" s="105"/>
      <c r="D19" s="106">
        <f t="shared" si="2"/>
        <v>6725.12</v>
      </c>
      <c r="E19" s="106">
        <f t="shared" si="2"/>
        <v>8703.09</v>
      </c>
      <c r="F19" s="107">
        <f t="shared" si="2"/>
        <v>11076.66</v>
      </c>
      <c r="G19" s="48"/>
      <c r="H19" s="66">
        <v>6</v>
      </c>
      <c r="I19" s="69">
        <v>82284</v>
      </c>
      <c r="J19" s="69"/>
      <c r="K19" s="75">
        <f t="shared" si="3"/>
        <v>6994.14</v>
      </c>
      <c r="L19" s="75">
        <f t="shared" si="3"/>
        <v>9051.24</v>
      </c>
      <c r="M19" s="78">
        <f t="shared" si="3"/>
        <v>11519.76</v>
      </c>
    </row>
    <row r="20" spans="1:13" ht="15" x14ac:dyDescent="0.2">
      <c r="A20" s="101"/>
      <c r="B20" s="105"/>
      <c r="C20" s="105"/>
      <c r="D20" s="106"/>
      <c r="E20" s="106"/>
      <c r="F20" s="107"/>
      <c r="G20" s="47"/>
      <c r="H20" s="66"/>
      <c r="I20" s="69"/>
      <c r="J20" s="69"/>
      <c r="K20" s="77"/>
      <c r="L20" s="77"/>
      <c r="M20" s="78"/>
    </row>
    <row r="21" spans="1:13" ht="15" x14ac:dyDescent="0.2">
      <c r="A21" s="101">
        <v>7</v>
      </c>
      <c r="B21" s="105">
        <v>81492</v>
      </c>
      <c r="C21" s="105"/>
      <c r="D21" s="106">
        <f t="shared" ref="D21:F23" si="4">ROUND($B21*D$11,2)</f>
        <v>6926.82</v>
      </c>
      <c r="E21" s="106">
        <f t="shared" si="4"/>
        <v>8964.1200000000008</v>
      </c>
      <c r="F21" s="107">
        <f t="shared" si="4"/>
        <v>11408.88</v>
      </c>
      <c r="G21" s="48"/>
      <c r="H21" s="66">
        <v>7</v>
      </c>
      <c r="I21" s="69">
        <v>84752</v>
      </c>
      <c r="J21" s="69"/>
      <c r="K21" s="75">
        <f>ROUND($I21*K$11,2)</f>
        <v>7203.92</v>
      </c>
      <c r="L21" s="75">
        <f>ROUND($I21*L$11,2)</f>
        <v>9322.7199999999993</v>
      </c>
      <c r="M21" s="78">
        <f>ROUND($I21*M$11,2)</f>
        <v>11865.28</v>
      </c>
    </row>
    <row r="22" spans="1:13" ht="15" x14ac:dyDescent="0.2">
      <c r="A22" s="101">
        <v>8</v>
      </c>
      <c r="B22" s="105">
        <v>83936</v>
      </c>
      <c r="C22" s="105"/>
      <c r="D22" s="106">
        <f t="shared" si="4"/>
        <v>7134.56</v>
      </c>
      <c r="E22" s="106">
        <f t="shared" si="4"/>
        <v>9232.9599999999991</v>
      </c>
      <c r="F22" s="107">
        <f t="shared" si="4"/>
        <v>11751.04</v>
      </c>
      <c r="G22" s="48"/>
      <c r="H22" s="66">
        <v>8</v>
      </c>
      <c r="I22" s="69">
        <v>87294</v>
      </c>
      <c r="J22" s="69"/>
      <c r="K22" s="75">
        <f t="shared" ref="K22:M23" si="5">ROUND($I22*K$11,2)</f>
        <v>7419.99</v>
      </c>
      <c r="L22" s="75">
        <f t="shared" si="5"/>
        <v>9602.34</v>
      </c>
      <c r="M22" s="78">
        <f t="shared" si="5"/>
        <v>12221.16</v>
      </c>
    </row>
    <row r="23" spans="1:13" ht="15" x14ac:dyDescent="0.2">
      <c r="A23" s="101">
        <v>9</v>
      </c>
      <c r="B23" s="105">
        <v>86454</v>
      </c>
      <c r="C23" s="105"/>
      <c r="D23" s="106">
        <f t="shared" si="4"/>
        <v>7348.59</v>
      </c>
      <c r="E23" s="106">
        <f t="shared" si="4"/>
        <v>9509.94</v>
      </c>
      <c r="F23" s="107">
        <f t="shared" si="4"/>
        <v>12103.56</v>
      </c>
      <c r="G23" s="48"/>
      <c r="H23" s="66">
        <v>9</v>
      </c>
      <c r="I23" s="69">
        <v>89913</v>
      </c>
      <c r="J23" s="69"/>
      <c r="K23" s="75">
        <f t="shared" si="5"/>
        <v>7642.61</v>
      </c>
      <c r="L23" s="75">
        <f t="shared" si="5"/>
        <v>9890.43</v>
      </c>
      <c r="M23" s="78">
        <f t="shared" si="5"/>
        <v>12587.82</v>
      </c>
    </row>
    <row r="24" spans="1:13" ht="15" x14ac:dyDescent="0.2">
      <c r="A24" s="101"/>
      <c r="B24" s="105"/>
      <c r="C24" s="105"/>
      <c r="D24" s="106"/>
      <c r="E24" s="106"/>
      <c r="F24" s="107"/>
      <c r="G24" s="47"/>
      <c r="H24" s="66"/>
      <c r="I24" s="69"/>
      <c r="J24" s="69"/>
      <c r="K24" s="77"/>
      <c r="L24" s="77"/>
      <c r="M24" s="78"/>
    </row>
    <row r="25" spans="1:13" ht="15" x14ac:dyDescent="0.2">
      <c r="A25" s="101">
        <v>10</v>
      </c>
      <c r="B25" s="105">
        <v>89047</v>
      </c>
      <c r="C25" s="105"/>
      <c r="D25" s="106">
        <f t="shared" ref="D25:F27" si="6">ROUND($B25*D$11,2)</f>
        <v>7569</v>
      </c>
      <c r="E25" s="106">
        <f t="shared" si="6"/>
        <v>9795.17</v>
      </c>
      <c r="F25" s="107">
        <f t="shared" si="6"/>
        <v>12466.58</v>
      </c>
      <c r="G25" s="48"/>
      <c r="H25" s="66">
        <v>10</v>
      </c>
      <c r="I25" s="69">
        <v>92609</v>
      </c>
      <c r="J25" s="69"/>
      <c r="K25" s="75">
        <f>ROUND($I25*K$11,2)</f>
        <v>7871.77</v>
      </c>
      <c r="L25" s="75">
        <f>ROUND($I25*L$11,2)</f>
        <v>10186.99</v>
      </c>
      <c r="M25" s="78">
        <f>ROUND($I25*M$11,2)</f>
        <v>12965.26</v>
      </c>
    </row>
    <row r="26" spans="1:13" ht="15" x14ac:dyDescent="0.2">
      <c r="A26" s="101">
        <v>11</v>
      </c>
      <c r="B26" s="105">
        <v>91719</v>
      </c>
      <c r="C26" s="105"/>
      <c r="D26" s="106">
        <f t="shared" si="6"/>
        <v>7796.12</v>
      </c>
      <c r="E26" s="106">
        <f t="shared" si="6"/>
        <v>10089.09</v>
      </c>
      <c r="F26" s="107">
        <f t="shared" si="6"/>
        <v>12840.66</v>
      </c>
      <c r="G26" s="48"/>
      <c r="H26" s="66">
        <v>11</v>
      </c>
      <c r="I26" s="69">
        <v>95388</v>
      </c>
      <c r="J26" s="69"/>
      <c r="K26" s="75">
        <f t="shared" ref="K26:M27" si="7">ROUND($I26*K$11,2)</f>
        <v>8107.98</v>
      </c>
      <c r="L26" s="75">
        <f t="shared" si="7"/>
        <v>10492.68</v>
      </c>
      <c r="M26" s="78">
        <f t="shared" si="7"/>
        <v>13354.32</v>
      </c>
    </row>
    <row r="27" spans="1:13" ht="15" x14ac:dyDescent="0.2">
      <c r="A27" s="101">
        <v>12</v>
      </c>
      <c r="B27" s="105">
        <v>94470</v>
      </c>
      <c r="C27" s="105"/>
      <c r="D27" s="106">
        <f t="shared" si="6"/>
        <v>8029.95</v>
      </c>
      <c r="E27" s="106">
        <f t="shared" si="6"/>
        <v>10391.700000000001</v>
      </c>
      <c r="F27" s="107">
        <f t="shared" si="6"/>
        <v>13225.8</v>
      </c>
      <c r="G27" s="48"/>
      <c r="H27" s="66">
        <v>12</v>
      </c>
      <c r="I27" s="69">
        <v>98249</v>
      </c>
      <c r="J27" s="69"/>
      <c r="K27" s="75">
        <f t="shared" si="7"/>
        <v>8351.17</v>
      </c>
      <c r="L27" s="75">
        <f t="shared" si="7"/>
        <v>10807.39</v>
      </c>
      <c r="M27" s="78">
        <f t="shared" si="7"/>
        <v>13754.86</v>
      </c>
    </row>
    <row r="28" spans="1:13" ht="15" x14ac:dyDescent="0.2">
      <c r="A28" s="101"/>
      <c r="B28" s="105"/>
      <c r="C28" s="105"/>
      <c r="D28" s="106"/>
      <c r="E28" s="106"/>
      <c r="F28" s="107"/>
      <c r="G28" s="47"/>
      <c r="H28" s="66"/>
      <c r="I28" s="69"/>
      <c r="J28" s="69"/>
      <c r="K28" s="77"/>
      <c r="L28" s="77"/>
      <c r="M28" s="78"/>
    </row>
    <row r="29" spans="1:13" ht="15" x14ac:dyDescent="0.2">
      <c r="A29" s="101">
        <v>13</v>
      </c>
      <c r="B29" s="105">
        <v>97305</v>
      </c>
      <c r="C29" s="105"/>
      <c r="D29" s="106">
        <f t="shared" ref="D29:F31" si="8">ROUND($B29*D$11,2)</f>
        <v>8270.93</v>
      </c>
      <c r="E29" s="106">
        <f t="shared" si="8"/>
        <v>10703.55</v>
      </c>
      <c r="F29" s="107">
        <f t="shared" si="8"/>
        <v>13622.7</v>
      </c>
      <c r="G29" s="48"/>
      <c r="H29" s="66">
        <v>13</v>
      </c>
      <c r="I29" s="69">
        <v>101198</v>
      </c>
      <c r="J29" s="69"/>
      <c r="K29" s="75">
        <f>ROUND($I29*K$11,2)</f>
        <v>8601.83</v>
      </c>
      <c r="L29" s="75">
        <f>ROUND($I29*L$11,2)</f>
        <v>11131.78</v>
      </c>
      <c r="M29" s="78">
        <f>ROUND($I29*M$11,2)</f>
        <v>14167.72</v>
      </c>
    </row>
    <row r="30" spans="1:13" ht="15" x14ac:dyDescent="0.2">
      <c r="A30" s="101">
        <v>14</v>
      </c>
      <c r="B30" s="105">
        <v>100224</v>
      </c>
      <c r="C30" s="105"/>
      <c r="D30" s="106">
        <f t="shared" si="8"/>
        <v>8519.0400000000009</v>
      </c>
      <c r="E30" s="106">
        <f t="shared" si="8"/>
        <v>11024.64</v>
      </c>
      <c r="F30" s="107">
        <f t="shared" si="8"/>
        <v>14031.36</v>
      </c>
      <c r="G30" s="48"/>
      <c r="H30" s="66">
        <v>14</v>
      </c>
      <c r="I30" s="69">
        <v>104233</v>
      </c>
      <c r="J30" s="69"/>
      <c r="K30" s="75">
        <f t="shared" ref="K30:M31" si="9">ROUND($I30*K$11,2)</f>
        <v>8859.81</v>
      </c>
      <c r="L30" s="75">
        <f t="shared" si="9"/>
        <v>11465.63</v>
      </c>
      <c r="M30" s="78">
        <f t="shared" si="9"/>
        <v>14592.62</v>
      </c>
    </row>
    <row r="31" spans="1:13" ht="15" x14ac:dyDescent="0.2">
      <c r="A31" s="101">
        <v>15</v>
      </c>
      <c r="B31" s="105">
        <v>103231</v>
      </c>
      <c r="C31" s="105"/>
      <c r="D31" s="106">
        <f t="shared" si="8"/>
        <v>8774.64</v>
      </c>
      <c r="E31" s="106">
        <f t="shared" si="8"/>
        <v>11355.41</v>
      </c>
      <c r="F31" s="107">
        <f t="shared" si="8"/>
        <v>14452.34</v>
      </c>
      <c r="G31" s="48"/>
      <c r="H31" s="66">
        <v>15</v>
      </c>
      <c r="I31" s="69">
        <v>107361</v>
      </c>
      <c r="J31" s="69"/>
      <c r="K31" s="75">
        <f t="shared" si="9"/>
        <v>9125.69</v>
      </c>
      <c r="L31" s="75">
        <f t="shared" si="9"/>
        <v>11809.71</v>
      </c>
      <c r="M31" s="78">
        <f t="shared" si="9"/>
        <v>15030.54</v>
      </c>
    </row>
    <row r="32" spans="1:13" ht="15" x14ac:dyDescent="0.2">
      <c r="A32" s="101"/>
      <c r="B32" s="105"/>
      <c r="C32" s="105"/>
      <c r="D32" s="106"/>
      <c r="E32" s="106"/>
      <c r="F32" s="107"/>
      <c r="G32" s="47"/>
      <c r="H32" s="66"/>
      <c r="I32" s="69"/>
      <c r="J32" s="69"/>
      <c r="K32" s="77"/>
      <c r="L32" s="77"/>
      <c r="M32" s="78"/>
    </row>
    <row r="33" spans="1:13" ht="15" x14ac:dyDescent="0.2">
      <c r="A33" s="101">
        <v>16</v>
      </c>
      <c r="B33" s="105">
        <v>106327</v>
      </c>
      <c r="C33" s="105"/>
      <c r="D33" s="106">
        <f t="shared" ref="D33:F35" si="10">ROUND($B33*D$11,2)</f>
        <v>9037.7999999999993</v>
      </c>
      <c r="E33" s="106">
        <f t="shared" si="10"/>
        <v>11695.97</v>
      </c>
      <c r="F33" s="107">
        <f t="shared" si="10"/>
        <v>14885.78</v>
      </c>
      <c r="G33" s="48"/>
      <c r="H33" s="66">
        <v>16</v>
      </c>
      <c r="I33" s="69">
        <v>110581</v>
      </c>
      <c r="J33" s="69"/>
      <c r="K33" s="75">
        <f>ROUND($I33*K$11,2)</f>
        <v>9399.39</v>
      </c>
      <c r="L33" s="75">
        <f>ROUND($I33*L$11,2)</f>
        <v>12163.91</v>
      </c>
      <c r="M33" s="78">
        <f>ROUND($I33*M$11,2)</f>
        <v>15481.34</v>
      </c>
    </row>
    <row r="34" spans="1:13" ht="15" x14ac:dyDescent="0.2">
      <c r="A34" s="101">
        <v>17</v>
      </c>
      <c r="B34" s="105">
        <v>109516</v>
      </c>
      <c r="C34" s="105"/>
      <c r="D34" s="106">
        <f t="shared" si="10"/>
        <v>9308.86</v>
      </c>
      <c r="E34" s="106">
        <f t="shared" si="10"/>
        <v>12046.76</v>
      </c>
      <c r="F34" s="107">
        <f t="shared" si="10"/>
        <v>15332.24</v>
      </c>
      <c r="G34" s="48"/>
      <c r="H34" s="66">
        <v>17</v>
      </c>
      <c r="I34" s="69">
        <v>113897</v>
      </c>
      <c r="J34" s="69"/>
      <c r="K34" s="75">
        <f t="shared" ref="K34:M35" si="11">ROUND($I34*K$11,2)</f>
        <v>9681.25</v>
      </c>
      <c r="L34" s="75">
        <f t="shared" si="11"/>
        <v>12528.67</v>
      </c>
      <c r="M34" s="78">
        <f t="shared" si="11"/>
        <v>15945.58</v>
      </c>
    </row>
    <row r="35" spans="1:13" ht="15" x14ac:dyDescent="0.2">
      <c r="A35" s="101">
        <v>18</v>
      </c>
      <c r="B35" s="105">
        <v>112802</v>
      </c>
      <c r="C35" s="105"/>
      <c r="D35" s="106">
        <f t="shared" si="10"/>
        <v>9588.17</v>
      </c>
      <c r="E35" s="106">
        <f t="shared" si="10"/>
        <v>12408.22</v>
      </c>
      <c r="F35" s="107">
        <f t="shared" si="10"/>
        <v>15792.28</v>
      </c>
      <c r="G35" s="48"/>
      <c r="H35" s="66">
        <v>18</v>
      </c>
      <c r="I35" s="69">
        <v>117315</v>
      </c>
      <c r="J35" s="69"/>
      <c r="K35" s="75">
        <f t="shared" si="11"/>
        <v>9971.7800000000007</v>
      </c>
      <c r="L35" s="75">
        <f t="shared" si="11"/>
        <v>12904.65</v>
      </c>
      <c r="M35" s="78">
        <f t="shared" si="11"/>
        <v>16424.099999999999</v>
      </c>
    </row>
    <row r="36" spans="1:13" ht="15" x14ac:dyDescent="0.2">
      <c r="A36" s="101"/>
      <c r="B36" s="105"/>
      <c r="C36" s="105"/>
      <c r="D36" s="106"/>
      <c r="E36" s="106"/>
      <c r="F36" s="107"/>
      <c r="G36" s="47"/>
      <c r="H36" s="66"/>
      <c r="I36" s="69"/>
      <c r="J36" s="69"/>
      <c r="K36" s="77"/>
      <c r="L36" s="77"/>
      <c r="M36" s="78"/>
    </row>
    <row r="37" spans="1:13" ht="15" x14ac:dyDescent="0.2">
      <c r="A37" s="101">
        <v>19</v>
      </c>
      <c r="B37" s="105">
        <v>116187</v>
      </c>
      <c r="C37" s="105"/>
      <c r="D37" s="106">
        <f t="shared" ref="D37:F39" si="12">ROUND($B37*D$11,2)</f>
        <v>9875.9</v>
      </c>
      <c r="E37" s="106">
        <f t="shared" si="12"/>
        <v>12780.57</v>
      </c>
      <c r="F37" s="107">
        <f t="shared" si="12"/>
        <v>16266.18</v>
      </c>
      <c r="G37" s="48"/>
      <c r="H37" s="66">
        <v>19</v>
      </c>
      <c r="I37" s="69">
        <v>120835</v>
      </c>
      <c r="J37" s="69"/>
      <c r="K37" s="75">
        <f>ROUND($I37*K$11,2)</f>
        <v>10270.98</v>
      </c>
      <c r="L37" s="75">
        <f>ROUND($I37*L$11,2)</f>
        <v>13291.85</v>
      </c>
      <c r="M37" s="78">
        <f>ROUND($I37*M$11,2)</f>
        <v>16916.900000000001</v>
      </c>
    </row>
    <row r="38" spans="1:13" ht="15" x14ac:dyDescent="0.2">
      <c r="A38" s="101">
        <v>20</v>
      </c>
      <c r="B38" s="105">
        <v>119673</v>
      </c>
      <c r="C38" s="105"/>
      <c r="D38" s="106">
        <f t="shared" si="12"/>
        <v>10172.209999999999</v>
      </c>
      <c r="E38" s="106">
        <f t="shared" si="12"/>
        <v>13164.03</v>
      </c>
      <c r="F38" s="107">
        <f t="shared" si="12"/>
        <v>16754.22</v>
      </c>
      <c r="G38" s="48"/>
      <c r="H38" s="66">
        <v>20</v>
      </c>
      <c r="I38" s="69">
        <v>124460</v>
      </c>
      <c r="J38" s="69"/>
      <c r="K38" s="75">
        <f t="shared" ref="K38:M39" si="13">ROUND($I38*K$11,2)</f>
        <v>10579.1</v>
      </c>
      <c r="L38" s="75">
        <f t="shared" si="13"/>
        <v>13690.6</v>
      </c>
      <c r="M38" s="78">
        <f t="shared" si="13"/>
        <v>17424.400000000001</v>
      </c>
    </row>
    <row r="39" spans="1:13" ht="15" x14ac:dyDescent="0.2">
      <c r="A39" s="101">
        <v>21</v>
      </c>
      <c r="B39" s="105">
        <v>123263</v>
      </c>
      <c r="C39" s="105"/>
      <c r="D39" s="106">
        <f t="shared" si="12"/>
        <v>10477.36</v>
      </c>
      <c r="E39" s="106">
        <f t="shared" si="12"/>
        <v>13558.93</v>
      </c>
      <c r="F39" s="107">
        <f t="shared" si="12"/>
        <v>17256.82</v>
      </c>
      <c r="G39" s="48"/>
      <c r="H39" s="66">
        <v>21</v>
      </c>
      <c r="I39" s="69">
        <v>128194</v>
      </c>
      <c r="J39" s="69"/>
      <c r="K39" s="75">
        <f t="shared" si="13"/>
        <v>10896.49</v>
      </c>
      <c r="L39" s="75">
        <f t="shared" si="13"/>
        <v>14101.34</v>
      </c>
      <c r="M39" s="78">
        <f t="shared" si="13"/>
        <v>17947.16</v>
      </c>
    </row>
    <row r="40" spans="1:13" ht="15" x14ac:dyDescent="0.2">
      <c r="A40" s="101"/>
      <c r="B40" s="105"/>
      <c r="C40" s="105"/>
      <c r="D40" s="106"/>
      <c r="E40" s="106"/>
      <c r="F40" s="107"/>
      <c r="G40" s="47"/>
      <c r="H40" s="66"/>
      <c r="I40" s="69"/>
      <c r="J40" s="69"/>
      <c r="K40" s="77"/>
      <c r="L40" s="77"/>
      <c r="M40" s="78"/>
    </row>
    <row r="41" spans="1:13" ht="15" x14ac:dyDescent="0.2">
      <c r="A41" s="101">
        <v>22</v>
      </c>
      <c r="B41" s="105">
        <v>126960</v>
      </c>
      <c r="C41" s="105"/>
      <c r="D41" s="106">
        <f t="shared" ref="D41:F43" si="14">ROUND($B41*D$11,2)</f>
        <v>10791.6</v>
      </c>
      <c r="E41" s="106">
        <f t="shared" si="14"/>
        <v>13965.6</v>
      </c>
      <c r="F41" s="107">
        <f t="shared" si="14"/>
        <v>17774.400000000001</v>
      </c>
      <c r="G41" s="48"/>
      <c r="H41" s="66">
        <v>22</v>
      </c>
      <c r="I41" s="69">
        <v>132039</v>
      </c>
      <c r="J41" s="69"/>
      <c r="K41" s="75">
        <f>ROUND($I41*K$11,2)</f>
        <v>11223.32</v>
      </c>
      <c r="L41" s="75">
        <f>ROUND($I41*L$11,2)</f>
        <v>14524.29</v>
      </c>
      <c r="M41" s="78">
        <f>ROUND($I41*M$11,2)</f>
        <v>18485.46</v>
      </c>
    </row>
    <row r="42" spans="1:13" ht="15" x14ac:dyDescent="0.2">
      <c r="A42" s="101">
        <v>23</v>
      </c>
      <c r="B42" s="105">
        <v>130769</v>
      </c>
      <c r="C42" s="105"/>
      <c r="D42" s="106">
        <f t="shared" si="14"/>
        <v>11115.37</v>
      </c>
      <c r="E42" s="106">
        <f t="shared" si="14"/>
        <v>14384.59</v>
      </c>
      <c r="F42" s="107">
        <f t="shared" si="14"/>
        <v>18307.66</v>
      </c>
      <c r="G42" s="48"/>
      <c r="H42" s="66">
        <v>23</v>
      </c>
      <c r="I42" s="69">
        <v>136000</v>
      </c>
      <c r="J42" s="69"/>
      <c r="K42" s="75">
        <f t="shared" ref="K42:M43" si="15">ROUND($I42*K$11,2)</f>
        <v>11560</v>
      </c>
      <c r="L42" s="75">
        <f t="shared" si="15"/>
        <v>14960</v>
      </c>
      <c r="M42" s="78">
        <f t="shared" si="15"/>
        <v>19040</v>
      </c>
    </row>
    <row r="43" spans="1:13" ht="15" x14ac:dyDescent="0.2">
      <c r="A43" s="101">
        <v>24</v>
      </c>
      <c r="B43" s="105">
        <v>134692</v>
      </c>
      <c r="C43" s="105"/>
      <c r="D43" s="106">
        <f t="shared" si="14"/>
        <v>11448.82</v>
      </c>
      <c r="E43" s="106">
        <f t="shared" si="14"/>
        <v>14816.12</v>
      </c>
      <c r="F43" s="107">
        <f t="shared" si="14"/>
        <v>18856.88</v>
      </c>
      <c r="G43" s="48"/>
      <c r="H43" s="66">
        <v>24</v>
      </c>
      <c r="I43" s="69">
        <v>140080</v>
      </c>
      <c r="J43" s="69"/>
      <c r="K43" s="75">
        <f t="shared" si="15"/>
        <v>11906.8</v>
      </c>
      <c r="L43" s="75">
        <f t="shared" si="15"/>
        <v>15408.8</v>
      </c>
      <c r="M43" s="78">
        <f t="shared" si="15"/>
        <v>19611.2</v>
      </c>
    </row>
    <row r="44" spans="1:13" ht="15" x14ac:dyDescent="0.2">
      <c r="A44" s="101"/>
      <c r="B44" s="105"/>
      <c r="C44" s="105"/>
      <c r="D44" s="106"/>
      <c r="E44" s="106"/>
      <c r="F44" s="107"/>
      <c r="G44" s="47"/>
      <c r="H44" s="66"/>
      <c r="I44" s="69"/>
      <c r="J44" s="69"/>
      <c r="K44" s="77"/>
      <c r="L44" s="77"/>
      <c r="M44" s="78"/>
    </row>
    <row r="45" spans="1:13" ht="15" x14ac:dyDescent="0.2">
      <c r="A45" s="101">
        <v>25</v>
      </c>
      <c r="B45" s="105">
        <v>138733</v>
      </c>
      <c r="C45" s="105"/>
      <c r="D45" s="106">
        <f t="shared" ref="D45:F47" si="16">ROUND($B45*D$11,2)</f>
        <v>11792.31</v>
      </c>
      <c r="E45" s="106">
        <f t="shared" si="16"/>
        <v>15260.63</v>
      </c>
      <c r="F45" s="107">
        <f t="shared" si="16"/>
        <v>19422.62</v>
      </c>
      <c r="G45" s="48"/>
      <c r="H45" s="66">
        <v>25</v>
      </c>
      <c r="I45" s="69">
        <v>144283</v>
      </c>
      <c r="J45" s="69"/>
      <c r="K45" s="75">
        <f>ROUND($I45*K$11,2)</f>
        <v>12264.06</v>
      </c>
      <c r="L45" s="75">
        <f>ROUND($I45*L$11,2)</f>
        <v>15871.13</v>
      </c>
      <c r="M45" s="78">
        <f>ROUND($I45*M$11,2)</f>
        <v>20199.62</v>
      </c>
    </row>
    <row r="46" spans="1:13" ht="15" x14ac:dyDescent="0.2">
      <c r="A46" s="101">
        <v>26</v>
      </c>
      <c r="B46" s="105">
        <v>142895</v>
      </c>
      <c r="C46" s="105"/>
      <c r="D46" s="106">
        <f t="shared" si="16"/>
        <v>12146.08</v>
      </c>
      <c r="E46" s="106">
        <f t="shared" si="16"/>
        <v>15718.45</v>
      </c>
      <c r="F46" s="107">
        <f t="shared" si="16"/>
        <v>20005.3</v>
      </c>
      <c r="G46" s="48"/>
      <c r="H46" s="66">
        <v>26</v>
      </c>
      <c r="I46" s="69">
        <v>148611</v>
      </c>
      <c r="J46" s="69"/>
      <c r="K46" s="75">
        <f t="shared" ref="K46:M47" si="17">ROUND($I46*K$11,2)</f>
        <v>12631.94</v>
      </c>
      <c r="L46" s="75">
        <f t="shared" si="17"/>
        <v>16347.21</v>
      </c>
      <c r="M46" s="78">
        <f t="shared" si="17"/>
        <v>20805.54</v>
      </c>
    </row>
    <row r="47" spans="1:13" ht="15" x14ac:dyDescent="0.2">
      <c r="A47" s="101">
        <v>27</v>
      </c>
      <c r="B47" s="105">
        <v>147181</v>
      </c>
      <c r="C47" s="105"/>
      <c r="D47" s="106">
        <f t="shared" si="16"/>
        <v>12510.39</v>
      </c>
      <c r="E47" s="106">
        <f t="shared" si="16"/>
        <v>16189.91</v>
      </c>
      <c r="F47" s="107">
        <f t="shared" si="16"/>
        <v>20605.34</v>
      </c>
      <c r="G47" s="48"/>
      <c r="H47" s="66">
        <v>27</v>
      </c>
      <c r="I47" s="69">
        <v>153069</v>
      </c>
      <c r="J47" s="69"/>
      <c r="K47" s="75">
        <f t="shared" si="17"/>
        <v>13010.87</v>
      </c>
      <c r="L47" s="75">
        <f t="shared" si="17"/>
        <v>16837.59</v>
      </c>
      <c r="M47" s="78">
        <f t="shared" si="17"/>
        <v>21429.66</v>
      </c>
    </row>
    <row r="48" spans="1:13" ht="15" x14ac:dyDescent="0.2">
      <c r="A48" s="101"/>
      <c r="B48" s="105"/>
      <c r="C48" s="105"/>
      <c r="D48" s="106"/>
      <c r="E48" s="106"/>
      <c r="F48" s="107"/>
      <c r="G48" s="47"/>
      <c r="H48" s="66"/>
      <c r="I48" s="69"/>
      <c r="J48" s="69"/>
      <c r="K48" s="77"/>
      <c r="L48" s="77"/>
      <c r="M48" s="78"/>
    </row>
    <row r="49" spans="1:13" ht="15" x14ac:dyDescent="0.2">
      <c r="A49" s="101">
        <v>28</v>
      </c>
      <c r="B49" s="105">
        <v>151597</v>
      </c>
      <c r="C49" s="105"/>
      <c r="D49" s="106">
        <f t="shared" ref="D49:F51" si="18">ROUND($B49*D$11,2)</f>
        <v>12885.75</v>
      </c>
      <c r="E49" s="106">
        <f t="shared" si="18"/>
        <v>16675.669999999998</v>
      </c>
      <c r="F49" s="107">
        <f t="shared" si="18"/>
        <v>21223.58</v>
      </c>
      <c r="G49" s="48"/>
      <c r="H49" s="66">
        <v>28</v>
      </c>
      <c r="I49" s="69">
        <v>157661</v>
      </c>
      <c r="J49" s="69"/>
      <c r="K49" s="75">
        <f>ROUND($I49*K$11,2)</f>
        <v>13401.19</v>
      </c>
      <c r="L49" s="75">
        <f>ROUND($I49*L$11,2)</f>
        <v>17342.71</v>
      </c>
      <c r="M49" s="78">
        <f>ROUND($I49*M$11,2)</f>
        <v>22072.54</v>
      </c>
    </row>
    <row r="50" spans="1:13" ht="15" x14ac:dyDescent="0.2">
      <c r="A50" s="101">
        <v>29</v>
      </c>
      <c r="B50" s="105">
        <v>156145</v>
      </c>
      <c r="C50" s="105"/>
      <c r="D50" s="106">
        <f t="shared" si="18"/>
        <v>13272.33</v>
      </c>
      <c r="E50" s="106">
        <f t="shared" si="18"/>
        <v>17175.95</v>
      </c>
      <c r="F50" s="107">
        <f t="shared" si="18"/>
        <v>21860.3</v>
      </c>
      <c r="G50" s="48"/>
      <c r="H50" s="66">
        <v>29</v>
      </c>
      <c r="I50" s="69">
        <v>162391</v>
      </c>
      <c r="J50" s="69"/>
      <c r="K50" s="75">
        <f t="shared" ref="K50:M51" si="19">ROUND($I50*K$11,2)</f>
        <v>13803.24</v>
      </c>
      <c r="L50" s="75">
        <f t="shared" si="19"/>
        <v>17863.009999999998</v>
      </c>
      <c r="M50" s="78">
        <f t="shared" si="19"/>
        <v>22734.74</v>
      </c>
    </row>
    <row r="51" spans="1:13" ht="15" x14ac:dyDescent="0.2">
      <c r="A51" s="101">
        <v>30</v>
      </c>
      <c r="B51" s="105">
        <v>160830</v>
      </c>
      <c r="C51" s="105"/>
      <c r="D51" s="106">
        <f t="shared" si="18"/>
        <v>13670.55</v>
      </c>
      <c r="E51" s="106">
        <f t="shared" si="18"/>
        <v>17691.3</v>
      </c>
      <c r="F51" s="107">
        <f t="shared" si="18"/>
        <v>22516.2</v>
      </c>
      <c r="G51" s="48"/>
      <c r="H51" s="66">
        <v>30</v>
      </c>
      <c r="I51" s="69">
        <v>167264</v>
      </c>
      <c r="J51" s="69"/>
      <c r="K51" s="75">
        <f t="shared" si="19"/>
        <v>14217.44</v>
      </c>
      <c r="L51" s="75">
        <f t="shared" si="19"/>
        <v>18399.04</v>
      </c>
      <c r="M51" s="78">
        <f t="shared" si="19"/>
        <v>23416.959999999999</v>
      </c>
    </row>
    <row r="52" spans="1:13" ht="15" x14ac:dyDescent="0.2">
      <c r="A52" s="101"/>
      <c r="B52" s="105"/>
      <c r="C52" s="105"/>
      <c r="D52" s="106"/>
      <c r="E52" s="106"/>
      <c r="F52" s="107"/>
      <c r="G52" s="47"/>
      <c r="H52" s="66"/>
      <c r="I52" s="69"/>
      <c r="J52" s="69"/>
      <c r="K52" s="77"/>
      <c r="L52" s="77"/>
      <c r="M52" s="78"/>
    </row>
    <row r="53" spans="1:13" ht="15" x14ac:dyDescent="0.2">
      <c r="A53" s="101">
        <v>31</v>
      </c>
      <c r="B53" s="105">
        <v>165654</v>
      </c>
      <c r="C53" s="105"/>
      <c r="D53" s="106">
        <f t="shared" ref="D53:F55" si="20">ROUND($B53*D$11,2)</f>
        <v>14080.59</v>
      </c>
      <c r="E53" s="106">
        <f t="shared" si="20"/>
        <v>18221.939999999999</v>
      </c>
      <c r="F53" s="107">
        <f t="shared" si="20"/>
        <v>23191.56</v>
      </c>
      <c r="G53" s="48"/>
      <c r="H53" s="66">
        <v>31</v>
      </c>
      <c r="I53" s="69">
        <v>172281</v>
      </c>
      <c r="J53" s="69"/>
      <c r="K53" s="75">
        <f>ROUND($I53*K$11,2)</f>
        <v>14643.89</v>
      </c>
      <c r="L53" s="75">
        <f>ROUND($I53*L$11,2)</f>
        <v>18950.91</v>
      </c>
      <c r="M53" s="78">
        <f>ROUND($I53*M$11,2)</f>
        <v>24119.34</v>
      </c>
    </row>
    <row r="54" spans="1:13" ht="15" x14ac:dyDescent="0.2">
      <c r="A54" s="101">
        <v>32</v>
      </c>
      <c r="B54" s="105">
        <v>170624</v>
      </c>
      <c r="C54" s="105"/>
      <c r="D54" s="106">
        <f t="shared" si="20"/>
        <v>14503.04</v>
      </c>
      <c r="E54" s="106">
        <f t="shared" si="20"/>
        <v>18768.64</v>
      </c>
      <c r="F54" s="107">
        <f t="shared" si="20"/>
        <v>23887.360000000001</v>
      </c>
      <c r="G54" s="48"/>
      <c r="H54" s="66">
        <v>32</v>
      </c>
      <c r="I54" s="69">
        <v>177449</v>
      </c>
      <c r="J54" s="69"/>
      <c r="K54" s="75">
        <f t="shared" ref="K54:M55" si="21">ROUND($I54*K$11,2)</f>
        <v>15083.17</v>
      </c>
      <c r="L54" s="75">
        <f t="shared" si="21"/>
        <v>19519.39</v>
      </c>
      <c r="M54" s="78">
        <f t="shared" si="21"/>
        <v>24842.86</v>
      </c>
    </row>
    <row r="55" spans="1:13" ht="15" x14ac:dyDescent="0.2">
      <c r="A55" s="101">
        <v>33</v>
      </c>
      <c r="B55" s="105">
        <v>175742</v>
      </c>
      <c r="C55" s="105"/>
      <c r="D55" s="106">
        <f t="shared" si="20"/>
        <v>14938.07</v>
      </c>
      <c r="E55" s="106">
        <f t="shared" si="20"/>
        <v>19331.62</v>
      </c>
      <c r="F55" s="107">
        <f t="shared" si="20"/>
        <v>24603.88</v>
      </c>
      <c r="G55" s="48"/>
      <c r="H55" s="66">
        <v>33</v>
      </c>
      <c r="I55" s="69">
        <v>182772</v>
      </c>
      <c r="J55" s="69"/>
      <c r="K55" s="75">
        <f t="shared" si="21"/>
        <v>15535.62</v>
      </c>
      <c r="L55" s="75">
        <f t="shared" si="21"/>
        <v>20104.919999999998</v>
      </c>
      <c r="M55" s="78">
        <f t="shared" si="21"/>
        <v>25588.080000000002</v>
      </c>
    </row>
    <row r="56" spans="1:13" ht="15" x14ac:dyDescent="0.2">
      <c r="A56" s="101"/>
      <c r="B56" s="105"/>
      <c r="C56" s="105"/>
      <c r="D56" s="106"/>
      <c r="E56" s="106"/>
      <c r="F56" s="107"/>
      <c r="G56" s="47"/>
      <c r="H56" s="66"/>
      <c r="I56" s="69"/>
      <c r="J56" s="69"/>
      <c r="K56" s="77"/>
      <c r="L56" s="77"/>
      <c r="M56" s="78"/>
    </row>
    <row r="57" spans="1:13" ht="15" x14ac:dyDescent="0.2">
      <c r="A57" s="101">
        <v>34</v>
      </c>
      <c r="B57" s="105">
        <v>181015</v>
      </c>
      <c r="C57" s="105"/>
      <c r="D57" s="106">
        <f t="shared" ref="D57:F59" si="22">ROUND($B57*D$11,2)</f>
        <v>15386.28</v>
      </c>
      <c r="E57" s="106">
        <f t="shared" si="22"/>
        <v>19911.650000000001</v>
      </c>
      <c r="F57" s="107">
        <f t="shared" si="22"/>
        <v>25342.1</v>
      </c>
      <c r="G57" s="48"/>
      <c r="H57" s="66">
        <v>34</v>
      </c>
      <c r="I57" s="69">
        <v>188256</v>
      </c>
      <c r="J57" s="69"/>
      <c r="K57" s="75">
        <f>ROUND($I57*K$11,2)</f>
        <v>16001.76</v>
      </c>
      <c r="L57" s="75">
        <f>ROUND($I57*L$11,2)</f>
        <v>20708.16</v>
      </c>
      <c r="M57" s="78">
        <f>ROUND($I57*M$11,2)</f>
        <v>26355.84</v>
      </c>
    </row>
    <row r="58" spans="1:13" ht="15" x14ac:dyDescent="0.2">
      <c r="A58" s="101">
        <v>35</v>
      </c>
      <c r="B58" s="105">
        <v>186446</v>
      </c>
      <c r="C58" s="105"/>
      <c r="D58" s="106">
        <f t="shared" si="22"/>
        <v>15847.91</v>
      </c>
      <c r="E58" s="106">
        <f t="shared" si="22"/>
        <v>20509.060000000001</v>
      </c>
      <c r="F58" s="107">
        <f t="shared" si="22"/>
        <v>26102.44</v>
      </c>
      <c r="G58" s="48"/>
      <c r="H58" s="66">
        <v>35</v>
      </c>
      <c r="I58" s="69">
        <v>193904</v>
      </c>
      <c r="J58" s="69"/>
      <c r="K58" s="75">
        <f t="shared" ref="K58:M59" si="23">ROUND($I58*K$11,2)</f>
        <v>16481.84</v>
      </c>
      <c r="L58" s="75">
        <f t="shared" si="23"/>
        <v>21329.439999999999</v>
      </c>
      <c r="M58" s="78">
        <f t="shared" si="23"/>
        <v>27146.560000000001</v>
      </c>
    </row>
    <row r="59" spans="1:13" ht="15" x14ac:dyDescent="0.2">
      <c r="A59" s="101">
        <v>36</v>
      </c>
      <c r="B59" s="105">
        <v>192040</v>
      </c>
      <c r="C59" s="105"/>
      <c r="D59" s="106">
        <f t="shared" si="22"/>
        <v>16323.4</v>
      </c>
      <c r="E59" s="106">
        <f t="shared" si="22"/>
        <v>21124.400000000001</v>
      </c>
      <c r="F59" s="107">
        <f t="shared" si="22"/>
        <v>26885.599999999999</v>
      </c>
      <c r="G59" s="48"/>
      <c r="H59" s="66">
        <v>36</v>
      </c>
      <c r="I59" s="69">
        <v>199722</v>
      </c>
      <c r="J59" s="69"/>
      <c r="K59" s="75">
        <f t="shared" si="23"/>
        <v>16976.37</v>
      </c>
      <c r="L59" s="75">
        <f t="shared" si="23"/>
        <v>21969.42</v>
      </c>
      <c r="M59" s="78">
        <f t="shared" si="23"/>
        <v>27961.08</v>
      </c>
    </row>
    <row r="60" spans="1:13" ht="15.75" thickBot="1" x14ac:dyDescent="0.25">
      <c r="A60" s="108"/>
      <c r="B60" s="109"/>
      <c r="C60" s="109"/>
      <c r="D60" s="110"/>
      <c r="E60" s="110"/>
      <c r="F60" s="111"/>
      <c r="G60" s="47"/>
      <c r="H60" s="70"/>
      <c r="I60" s="71"/>
      <c r="J60" s="71"/>
      <c r="K60" s="79"/>
      <c r="L60" s="79"/>
      <c r="M60" s="80"/>
    </row>
    <row r="61" spans="1:13" ht="15" x14ac:dyDescent="0.2">
      <c r="A61" s="17"/>
      <c r="B61" s="17"/>
      <c r="C61" s="17"/>
      <c r="D61" s="18"/>
      <c r="E61" s="18"/>
      <c r="F61" s="2"/>
      <c r="G61" s="2"/>
      <c r="H61" s="17"/>
      <c r="I61" s="17"/>
      <c r="J61" s="18"/>
      <c r="K61" s="18"/>
      <c r="L61" s="2"/>
    </row>
    <row r="62" spans="1:13" ht="15" x14ac:dyDescent="0.2">
      <c r="A62" s="19"/>
      <c r="B62" s="19"/>
      <c r="C62" s="19"/>
      <c r="D62" s="8"/>
      <c r="E62" s="8"/>
      <c r="F62" s="2"/>
      <c r="G62" s="2"/>
      <c r="H62" s="19"/>
      <c r="I62" s="19"/>
      <c r="J62" s="8"/>
      <c r="K62" s="8"/>
      <c r="L62" s="2"/>
    </row>
    <row r="63" spans="1:13" ht="15" x14ac:dyDescent="0.2">
      <c r="A63" s="19"/>
      <c r="B63" s="19"/>
      <c r="C63" s="19"/>
      <c r="D63" s="8"/>
      <c r="E63" s="8"/>
      <c r="F63" s="2"/>
      <c r="G63" s="2"/>
      <c r="H63" s="19"/>
      <c r="I63" s="19"/>
      <c r="J63" s="8"/>
      <c r="K63" s="8"/>
      <c r="L63" s="2"/>
    </row>
    <row r="64" spans="1:13" ht="15" x14ac:dyDescent="0.2">
      <c r="A64" s="19"/>
      <c r="B64" s="19"/>
      <c r="C64" s="19"/>
      <c r="D64" s="8"/>
      <c r="E64" s="8"/>
      <c r="F64" s="2"/>
      <c r="G64" s="2"/>
      <c r="H64" s="19"/>
      <c r="I64" s="19"/>
      <c r="J64" s="8"/>
      <c r="K64" s="8"/>
      <c r="L64" s="2"/>
    </row>
  </sheetData>
  <mergeCells count="1">
    <mergeCell ref="A1:M1"/>
  </mergeCells>
  <phoneticPr fontId="7" type="noConversion"/>
  <pageMargins left="0.75" right="0.75" top="0.5" bottom="1" header="0.5" footer="0.5"/>
  <pageSetup scale="58" fitToHeight="0" orientation="portrait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K100"/>
  <sheetViews>
    <sheetView showGridLines="0" zoomScaleNormal="100" workbookViewId="0">
      <selection activeCell="D28" sqref="D28"/>
    </sheetView>
  </sheetViews>
  <sheetFormatPr defaultRowHeight="12.75" x14ac:dyDescent="0.2"/>
  <cols>
    <col min="1" max="1" width="14.85546875" bestFit="1" customWidth="1"/>
    <col min="2" max="2" width="7.7109375" customWidth="1"/>
    <col min="3" max="5" width="12.140625" bestFit="1" customWidth="1"/>
    <col min="6" max="6" width="7.7109375" customWidth="1"/>
    <col min="7" max="7" width="14.85546875" bestFit="1" customWidth="1"/>
    <col min="8" max="8" width="7.7109375" customWidth="1"/>
    <col min="9" max="9" width="12.140625" bestFit="1" customWidth="1"/>
    <col min="10" max="10" width="17.85546875" customWidth="1"/>
    <col min="11" max="11" width="12.140625" bestFit="1" customWidth="1"/>
  </cols>
  <sheetData>
    <row r="1" spans="1:11" x14ac:dyDescent="0.2">
      <c r="A1" s="145" t="s">
        <v>29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18" x14ac:dyDescent="0.25">
      <c r="A2" s="12" t="s">
        <v>37</v>
      </c>
      <c r="B2" s="12"/>
      <c r="C2" s="12"/>
      <c r="D2" s="12"/>
      <c r="E2" s="12"/>
    </row>
    <row r="3" spans="1:11" ht="18" x14ac:dyDescent="0.25">
      <c r="A3" s="12" t="s">
        <v>0</v>
      </c>
      <c r="B3" s="12"/>
      <c r="C3" s="12"/>
      <c r="D3" s="12"/>
      <c r="E3" s="12"/>
    </row>
    <row r="4" spans="1:11" ht="18" x14ac:dyDescent="0.25">
      <c r="A4" s="12"/>
      <c r="B4" s="12"/>
      <c r="C4" s="12"/>
      <c r="D4" s="12"/>
      <c r="E4" s="12"/>
    </row>
    <row r="5" spans="1:11" ht="18" x14ac:dyDescent="0.25">
      <c r="A5" s="12"/>
      <c r="B5" s="12"/>
      <c r="C5" s="12"/>
      <c r="D5" s="12"/>
      <c r="E5" s="12"/>
    </row>
    <row r="6" spans="1:11" ht="15.75" thickBot="1" x14ac:dyDescent="0.25">
      <c r="A6" s="62" t="s">
        <v>31</v>
      </c>
      <c r="B6" s="8"/>
      <c r="C6" s="8"/>
      <c r="D6" s="8"/>
      <c r="E6" s="2"/>
      <c r="F6" s="2"/>
      <c r="G6" s="137" t="s">
        <v>30</v>
      </c>
    </row>
    <row r="7" spans="1:11" ht="15.75" x14ac:dyDescent="0.25">
      <c r="A7" s="63" t="s">
        <v>1</v>
      </c>
      <c r="B7" s="64" t="str">
        <f>"for " &amp; 'Prof Series'!E7</f>
        <v>for Summer 2025</v>
      </c>
      <c r="C7" s="65"/>
      <c r="D7" s="65"/>
      <c r="E7" s="72"/>
      <c r="G7" s="133" t="s">
        <v>1</v>
      </c>
      <c r="H7" s="134" t="str">
        <f>"for " &amp; curYear</f>
        <v>for Summer 2026</v>
      </c>
      <c r="I7" s="135"/>
      <c r="J7" s="135"/>
      <c r="K7" s="136"/>
    </row>
    <row r="8" spans="1:11" ht="15.75" x14ac:dyDescent="0.25">
      <c r="A8" s="84">
        <v>45474</v>
      </c>
      <c r="B8" s="85"/>
      <c r="C8" s="85"/>
      <c r="D8" s="86" t="s">
        <v>28</v>
      </c>
      <c r="E8" s="124"/>
      <c r="G8" s="29">
        <v>45839</v>
      </c>
      <c r="H8" s="39"/>
      <c r="I8" s="39"/>
      <c r="J8" s="27" t="s">
        <v>28</v>
      </c>
      <c r="K8" s="40"/>
    </row>
    <row r="9" spans="1:11" ht="15.75" x14ac:dyDescent="0.25">
      <c r="A9" s="125"/>
      <c r="B9" s="126"/>
      <c r="C9" s="86" t="s">
        <v>3</v>
      </c>
      <c r="D9" s="86" t="s">
        <v>4</v>
      </c>
      <c r="E9" s="115" t="s">
        <v>5</v>
      </c>
      <c r="G9" s="41"/>
      <c r="H9" s="42"/>
      <c r="I9" s="27" t="s">
        <v>3</v>
      </c>
      <c r="J9" s="27" t="s">
        <v>4</v>
      </c>
      <c r="K9" s="30" t="s">
        <v>5</v>
      </c>
    </row>
    <row r="10" spans="1:11" ht="15.75" x14ac:dyDescent="0.25">
      <c r="A10" s="116" t="s">
        <v>2</v>
      </c>
      <c r="B10" s="93"/>
      <c r="C10" s="117">
        <v>8.5000000000000006E-2</v>
      </c>
      <c r="D10" s="118">
        <v>0.11</v>
      </c>
      <c r="E10" s="119">
        <v>0.14000000000000001</v>
      </c>
      <c r="G10" s="31" t="s">
        <v>2</v>
      </c>
      <c r="H10" s="43"/>
      <c r="I10" s="32">
        <v>8.5000000000000006E-2</v>
      </c>
      <c r="J10" s="33">
        <v>0.11</v>
      </c>
      <c r="K10" s="34">
        <v>0.14000000000000001</v>
      </c>
    </row>
    <row r="11" spans="1:11" ht="15" x14ac:dyDescent="0.2">
      <c r="A11" s="120"/>
      <c r="B11" s="127"/>
      <c r="C11" s="121"/>
      <c r="D11" s="121"/>
      <c r="E11" s="122"/>
      <c r="G11" s="35"/>
      <c r="H11" s="44"/>
      <c r="I11" s="36"/>
      <c r="J11" s="36"/>
      <c r="K11" s="37"/>
    </row>
    <row r="12" spans="1:11" ht="15" x14ac:dyDescent="0.2">
      <c r="A12" s="101">
        <v>41947</v>
      </c>
      <c r="B12" s="102"/>
      <c r="C12" s="103">
        <f>ROUND($A12*C$10,2)</f>
        <v>3565.5</v>
      </c>
      <c r="D12" s="103">
        <f t="shared" ref="D12:E28" si="0">ROUND($A12*D$10,2)</f>
        <v>4614.17</v>
      </c>
      <c r="E12" s="104">
        <f t="shared" si="0"/>
        <v>5872.58</v>
      </c>
      <c r="G12" s="66">
        <v>43290</v>
      </c>
      <c r="H12" s="67"/>
      <c r="I12" s="75">
        <f>ROUND($G12*I$10,2)</f>
        <v>3679.65</v>
      </c>
      <c r="J12" s="75">
        <f>ROUND($G12*J$10,2)</f>
        <v>4761.8999999999996</v>
      </c>
      <c r="K12" s="76">
        <f>ROUND($G12*K$10,2)</f>
        <v>6060.6</v>
      </c>
    </row>
    <row r="13" spans="1:11" ht="15" x14ac:dyDescent="0.2">
      <c r="A13" s="123">
        <v>42809</v>
      </c>
      <c r="B13" s="105"/>
      <c r="C13" s="106">
        <f>ROUND($A13*C$10,2)</f>
        <v>3638.77</v>
      </c>
      <c r="D13" s="106">
        <f t="shared" si="0"/>
        <v>4708.99</v>
      </c>
      <c r="E13" s="107">
        <f t="shared" si="0"/>
        <v>5993.26</v>
      </c>
      <c r="G13" s="68">
        <v>44179</v>
      </c>
      <c r="H13" s="69"/>
      <c r="I13" s="77">
        <f t="shared" ref="I13:K28" si="1">ROUND($G13*I$10,2)</f>
        <v>3755.22</v>
      </c>
      <c r="J13" s="77">
        <f t="shared" si="1"/>
        <v>4859.6899999999996</v>
      </c>
      <c r="K13" s="78">
        <f t="shared" si="1"/>
        <v>6185.06</v>
      </c>
    </row>
    <row r="14" spans="1:11" ht="15" x14ac:dyDescent="0.2">
      <c r="A14" s="123">
        <v>43850</v>
      </c>
      <c r="B14" s="105"/>
      <c r="C14" s="106">
        <f>ROUND($A14*C$10,2)</f>
        <v>3727.25</v>
      </c>
      <c r="D14" s="106">
        <f t="shared" si="0"/>
        <v>4823.5</v>
      </c>
      <c r="E14" s="107">
        <f t="shared" si="0"/>
        <v>6139</v>
      </c>
      <c r="G14" s="68">
        <v>45254</v>
      </c>
      <c r="H14" s="69"/>
      <c r="I14" s="77">
        <f t="shared" si="1"/>
        <v>3846.59</v>
      </c>
      <c r="J14" s="77">
        <f t="shared" si="1"/>
        <v>4977.9399999999996</v>
      </c>
      <c r="K14" s="78">
        <f t="shared" si="1"/>
        <v>6335.56</v>
      </c>
    </row>
    <row r="15" spans="1:11" ht="15" x14ac:dyDescent="0.2">
      <c r="A15" s="123"/>
      <c r="B15" s="105"/>
      <c r="C15" s="106"/>
      <c r="D15" s="106"/>
      <c r="E15" s="107"/>
      <c r="G15" s="68"/>
      <c r="H15" s="69"/>
      <c r="I15" s="77"/>
      <c r="J15" s="77"/>
      <c r="K15" s="78"/>
    </row>
    <row r="16" spans="1:11" ht="15" x14ac:dyDescent="0.2">
      <c r="A16" s="123">
        <v>44340</v>
      </c>
      <c r="B16" s="105"/>
      <c r="C16" s="106">
        <f>ROUND($A16*C$10,2)</f>
        <v>3768.9</v>
      </c>
      <c r="D16" s="106">
        <f t="shared" si="0"/>
        <v>4877.3999999999996</v>
      </c>
      <c r="E16" s="107">
        <f t="shared" si="0"/>
        <v>6207.6</v>
      </c>
      <c r="G16" s="68">
        <v>45759</v>
      </c>
      <c r="H16" s="69"/>
      <c r="I16" s="77">
        <f t="shared" ref="I16:I18" si="2">ROUND($G16*I$10,2)</f>
        <v>3889.52</v>
      </c>
      <c r="J16" s="77">
        <f t="shared" si="1"/>
        <v>5033.49</v>
      </c>
      <c r="K16" s="78">
        <f t="shared" si="1"/>
        <v>6406.26</v>
      </c>
    </row>
    <row r="17" spans="1:11" ht="15" x14ac:dyDescent="0.2">
      <c r="A17" s="123">
        <v>45292</v>
      </c>
      <c r="B17" s="105"/>
      <c r="C17" s="106">
        <f>ROUND($A17*C$10,2)</f>
        <v>3849.82</v>
      </c>
      <c r="D17" s="106">
        <f t="shared" si="0"/>
        <v>4982.12</v>
      </c>
      <c r="E17" s="107">
        <f t="shared" si="0"/>
        <v>6340.88</v>
      </c>
      <c r="G17" s="68">
        <v>46742</v>
      </c>
      <c r="H17" s="69"/>
      <c r="I17" s="77">
        <f t="shared" si="2"/>
        <v>3973.07</v>
      </c>
      <c r="J17" s="77">
        <f t="shared" si="1"/>
        <v>5141.62</v>
      </c>
      <c r="K17" s="78">
        <f t="shared" si="1"/>
        <v>6543.88</v>
      </c>
    </row>
    <row r="18" spans="1:11" ht="15" x14ac:dyDescent="0.2">
      <c r="A18" s="123">
        <v>46168</v>
      </c>
      <c r="B18" s="105"/>
      <c r="C18" s="106">
        <f>ROUND($A18*C$10,2)</f>
        <v>3924.28</v>
      </c>
      <c r="D18" s="106">
        <f t="shared" si="0"/>
        <v>5078.4799999999996</v>
      </c>
      <c r="E18" s="107">
        <f t="shared" si="0"/>
        <v>6463.52</v>
      </c>
      <c r="G18" s="68">
        <v>47646</v>
      </c>
      <c r="H18" s="69"/>
      <c r="I18" s="77">
        <f t="shared" si="2"/>
        <v>4049.91</v>
      </c>
      <c r="J18" s="77">
        <f t="shared" si="1"/>
        <v>5241.0600000000004</v>
      </c>
      <c r="K18" s="78">
        <f t="shared" si="1"/>
        <v>6670.44</v>
      </c>
    </row>
    <row r="19" spans="1:11" ht="15" x14ac:dyDescent="0.2">
      <c r="A19" s="123"/>
      <c r="B19" s="105"/>
      <c r="C19" s="106"/>
      <c r="D19" s="106"/>
      <c r="E19" s="107"/>
      <c r="G19" s="68"/>
      <c r="H19" s="69"/>
      <c r="I19" s="77"/>
      <c r="J19" s="77"/>
      <c r="K19" s="78"/>
    </row>
    <row r="20" spans="1:11" ht="15" x14ac:dyDescent="0.2">
      <c r="A20" s="123">
        <v>47208</v>
      </c>
      <c r="B20" s="105"/>
      <c r="C20" s="106">
        <f>ROUND($A20*C$10,2)</f>
        <v>4012.68</v>
      </c>
      <c r="D20" s="106">
        <f t="shared" si="0"/>
        <v>5192.88</v>
      </c>
      <c r="E20" s="107">
        <f t="shared" si="0"/>
        <v>6609.12</v>
      </c>
      <c r="G20" s="68">
        <v>48719</v>
      </c>
      <c r="H20" s="69"/>
      <c r="I20" s="77">
        <f t="shared" ref="I20:I30" si="3">ROUND($G20*I$10,2)</f>
        <v>4141.12</v>
      </c>
      <c r="J20" s="77">
        <f t="shared" si="1"/>
        <v>5359.09</v>
      </c>
      <c r="K20" s="78">
        <f t="shared" si="1"/>
        <v>6820.66</v>
      </c>
    </row>
    <row r="21" spans="1:11" ht="15" x14ac:dyDescent="0.2">
      <c r="A21" s="123">
        <v>48233</v>
      </c>
      <c r="B21" s="105"/>
      <c r="C21" s="106">
        <f>ROUND($A21*C$10,2)</f>
        <v>4099.8100000000004</v>
      </c>
      <c r="D21" s="106">
        <f t="shared" si="0"/>
        <v>5305.63</v>
      </c>
      <c r="E21" s="107">
        <f t="shared" si="0"/>
        <v>6752.62</v>
      </c>
      <c r="G21" s="68">
        <v>49777</v>
      </c>
      <c r="H21" s="69"/>
      <c r="I21" s="77">
        <f t="shared" si="3"/>
        <v>4231.05</v>
      </c>
      <c r="J21" s="77">
        <f t="shared" si="1"/>
        <v>5475.47</v>
      </c>
      <c r="K21" s="78">
        <f t="shared" si="1"/>
        <v>6968.78</v>
      </c>
    </row>
    <row r="22" spans="1:11" ht="15" x14ac:dyDescent="0.2">
      <c r="A22" s="123">
        <v>49201</v>
      </c>
      <c r="B22" s="105"/>
      <c r="C22" s="106">
        <f>ROUND($A22*C$10,2)</f>
        <v>4182.09</v>
      </c>
      <c r="D22" s="106">
        <f t="shared" si="0"/>
        <v>5412.11</v>
      </c>
      <c r="E22" s="107">
        <f t="shared" si="0"/>
        <v>6888.14</v>
      </c>
      <c r="G22" s="68">
        <v>50776</v>
      </c>
      <c r="H22" s="69"/>
      <c r="I22" s="77">
        <f t="shared" si="3"/>
        <v>4315.96</v>
      </c>
      <c r="J22" s="77">
        <f t="shared" si="1"/>
        <v>5585.36</v>
      </c>
      <c r="K22" s="78">
        <f t="shared" si="1"/>
        <v>7108.64</v>
      </c>
    </row>
    <row r="23" spans="1:11" ht="15" x14ac:dyDescent="0.2">
      <c r="A23" s="123"/>
      <c r="B23" s="105"/>
      <c r="C23" s="106"/>
      <c r="D23" s="106"/>
      <c r="E23" s="107"/>
      <c r="G23" s="68"/>
      <c r="H23" s="69"/>
      <c r="I23" s="77"/>
      <c r="J23" s="77"/>
      <c r="K23" s="78"/>
    </row>
    <row r="24" spans="1:11" ht="15" x14ac:dyDescent="0.2">
      <c r="A24" s="123">
        <v>50360</v>
      </c>
      <c r="B24" s="105"/>
      <c r="C24" s="106">
        <f>ROUND($A24*C$10,2)</f>
        <v>4280.6000000000004</v>
      </c>
      <c r="D24" s="106">
        <f t="shared" si="0"/>
        <v>5539.6</v>
      </c>
      <c r="E24" s="107">
        <f t="shared" si="0"/>
        <v>7050.4</v>
      </c>
      <c r="G24" s="68">
        <v>51972</v>
      </c>
      <c r="H24" s="69"/>
      <c r="I24" s="77">
        <f t="shared" si="3"/>
        <v>4417.62</v>
      </c>
      <c r="J24" s="77">
        <f t="shared" si="1"/>
        <v>5716.92</v>
      </c>
      <c r="K24" s="78">
        <f t="shared" si="1"/>
        <v>7276.08</v>
      </c>
    </row>
    <row r="25" spans="1:11" ht="15" x14ac:dyDescent="0.2">
      <c r="A25" s="123">
        <v>51222</v>
      </c>
      <c r="B25" s="105"/>
      <c r="C25" s="106">
        <f>ROUND($A25*C$10,2)</f>
        <v>4353.87</v>
      </c>
      <c r="D25" s="106">
        <f t="shared" si="0"/>
        <v>5634.42</v>
      </c>
      <c r="E25" s="107">
        <f t="shared" si="0"/>
        <v>7171.08</v>
      </c>
      <c r="G25" s="68">
        <v>52862</v>
      </c>
      <c r="H25" s="69"/>
      <c r="I25" s="77">
        <f t="shared" si="3"/>
        <v>4493.2700000000004</v>
      </c>
      <c r="J25" s="77">
        <f t="shared" si="1"/>
        <v>5814.82</v>
      </c>
      <c r="K25" s="78">
        <f t="shared" si="1"/>
        <v>7400.68</v>
      </c>
    </row>
    <row r="26" spans="1:11" ht="15" x14ac:dyDescent="0.2">
      <c r="A26" s="123">
        <v>52218</v>
      </c>
      <c r="B26" s="105"/>
      <c r="C26" s="106">
        <f>ROUND($A26*C$10,2)</f>
        <v>4438.53</v>
      </c>
      <c r="D26" s="106">
        <f t="shared" si="0"/>
        <v>5743.98</v>
      </c>
      <c r="E26" s="107">
        <f t="shared" si="0"/>
        <v>7310.52</v>
      </c>
      <c r="G26" s="68">
        <v>53889</v>
      </c>
      <c r="H26" s="69"/>
      <c r="I26" s="77">
        <f t="shared" si="3"/>
        <v>4580.57</v>
      </c>
      <c r="J26" s="77">
        <f t="shared" si="1"/>
        <v>5927.79</v>
      </c>
      <c r="K26" s="78">
        <f t="shared" si="1"/>
        <v>7544.46</v>
      </c>
    </row>
    <row r="27" spans="1:11" ht="15" x14ac:dyDescent="0.2">
      <c r="A27" s="123"/>
      <c r="B27" s="105"/>
      <c r="C27" s="106"/>
      <c r="D27" s="106"/>
      <c r="E27" s="107"/>
      <c r="G27" s="68"/>
      <c r="H27" s="69"/>
      <c r="I27" s="77"/>
      <c r="J27" s="77">
        <f t="shared" si="1"/>
        <v>0</v>
      </c>
      <c r="K27" s="78">
        <f t="shared" si="1"/>
        <v>0</v>
      </c>
    </row>
    <row r="28" spans="1:11" ht="15" x14ac:dyDescent="0.2">
      <c r="A28" s="123">
        <v>53405</v>
      </c>
      <c r="B28" s="105"/>
      <c r="C28" s="106">
        <f>ROUND($A28*C$10,2)</f>
        <v>4539.43</v>
      </c>
      <c r="D28" s="106">
        <f t="shared" si="0"/>
        <v>5874.55</v>
      </c>
      <c r="E28" s="107">
        <f t="shared" si="0"/>
        <v>7476.7</v>
      </c>
      <c r="G28" s="68">
        <v>55114</v>
      </c>
      <c r="H28" s="69"/>
      <c r="I28" s="77">
        <f t="shared" si="3"/>
        <v>4684.6899999999996</v>
      </c>
      <c r="J28" s="77">
        <f t="shared" si="1"/>
        <v>6062.54</v>
      </c>
      <c r="K28" s="78">
        <f t="shared" si="1"/>
        <v>7715.96</v>
      </c>
    </row>
    <row r="29" spans="1:11" ht="15" x14ac:dyDescent="0.2">
      <c r="A29" s="123">
        <v>54611</v>
      </c>
      <c r="B29" s="105"/>
      <c r="C29" s="106">
        <f t="shared" ref="C29:E30" si="4">ROUND($A29*C$10,2)</f>
        <v>4641.9399999999996</v>
      </c>
      <c r="D29" s="106">
        <f t="shared" si="4"/>
        <v>6007.21</v>
      </c>
      <c r="E29" s="107">
        <f t="shared" si="4"/>
        <v>7645.54</v>
      </c>
      <c r="G29" s="68">
        <v>56359</v>
      </c>
      <c r="H29" s="69"/>
      <c r="I29" s="77">
        <f t="shared" si="3"/>
        <v>4790.5200000000004</v>
      </c>
      <c r="J29" s="77">
        <f t="shared" ref="J29:K92" si="5">ROUND($G29*J$10,2)</f>
        <v>6199.49</v>
      </c>
      <c r="K29" s="78">
        <f t="shared" si="5"/>
        <v>7890.26</v>
      </c>
    </row>
    <row r="30" spans="1:11" ht="15" x14ac:dyDescent="0.2">
      <c r="A30" s="123">
        <v>55859</v>
      </c>
      <c r="B30" s="105"/>
      <c r="C30" s="106">
        <f t="shared" si="4"/>
        <v>4748.0200000000004</v>
      </c>
      <c r="D30" s="106">
        <f t="shared" si="4"/>
        <v>6144.49</v>
      </c>
      <c r="E30" s="107">
        <f t="shared" si="4"/>
        <v>7820.26</v>
      </c>
      <c r="G30" s="68">
        <v>57647</v>
      </c>
      <c r="H30" s="69"/>
      <c r="I30" s="77">
        <f t="shared" si="3"/>
        <v>4900</v>
      </c>
      <c r="J30" s="77">
        <f t="shared" si="5"/>
        <v>6341.17</v>
      </c>
      <c r="K30" s="78">
        <f t="shared" si="5"/>
        <v>8070.58</v>
      </c>
    </row>
    <row r="31" spans="1:11" ht="15" x14ac:dyDescent="0.2">
      <c r="A31" s="123"/>
      <c r="B31" s="105"/>
      <c r="C31" s="106"/>
      <c r="D31" s="106"/>
      <c r="E31" s="107"/>
      <c r="G31" s="68"/>
      <c r="H31" s="69"/>
      <c r="I31" s="77"/>
      <c r="J31" s="77"/>
      <c r="K31" s="78"/>
    </row>
    <row r="32" spans="1:11" ht="15" x14ac:dyDescent="0.2">
      <c r="A32" s="123">
        <v>57153</v>
      </c>
      <c r="B32" s="105"/>
      <c r="C32" s="106">
        <f>ROUND($A32*C$10,2)</f>
        <v>4858.01</v>
      </c>
      <c r="D32" s="106">
        <f t="shared" ref="D32:E34" si="6">ROUND($A32*D$10,2)</f>
        <v>6286.83</v>
      </c>
      <c r="E32" s="107">
        <f t="shared" si="6"/>
        <v>8001.42</v>
      </c>
      <c r="G32" s="68">
        <v>58982</v>
      </c>
      <c r="H32" s="69"/>
      <c r="I32" s="77">
        <f t="shared" ref="I32:I34" si="7">ROUND($G32*I$10,2)</f>
        <v>5013.47</v>
      </c>
      <c r="J32" s="77">
        <f t="shared" si="5"/>
        <v>6488.02</v>
      </c>
      <c r="K32" s="78">
        <f t="shared" si="5"/>
        <v>8257.48</v>
      </c>
    </row>
    <row r="33" spans="1:11" ht="15" x14ac:dyDescent="0.2">
      <c r="A33" s="123">
        <v>58163</v>
      </c>
      <c r="B33" s="105"/>
      <c r="C33" s="106">
        <f>ROUND($A33*C$10,2)</f>
        <v>4943.8599999999997</v>
      </c>
      <c r="D33" s="106">
        <f t="shared" si="6"/>
        <v>6397.93</v>
      </c>
      <c r="E33" s="107">
        <f t="shared" si="6"/>
        <v>8142.82</v>
      </c>
      <c r="G33" s="68">
        <v>60025</v>
      </c>
      <c r="H33" s="69"/>
      <c r="I33" s="77">
        <f t="shared" si="7"/>
        <v>5102.13</v>
      </c>
      <c r="J33" s="77">
        <f t="shared" si="5"/>
        <v>6602.75</v>
      </c>
      <c r="K33" s="78">
        <f t="shared" si="5"/>
        <v>8403.5</v>
      </c>
    </row>
    <row r="34" spans="1:11" ht="15" x14ac:dyDescent="0.2">
      <c r="A34" s="123">
        <v>59531</v>
      </c>
      <c r="B34" s="105"/>
      <c r="C34" s="106">
        <f>ROUND($A34*C$10,2)</f>
        <v>5060.1400000000003</v>
      </c>
      <c r="D34" s="106">
        <f t="shared" si="6"/>
        <v>6548.41</v>
      </c>
      <c r="E34" s="107">
        <f t="shared" si="6"/>
        <v>8334.34</v>
      </c>
      <c r="G34" s="68">
        <v>61436</v>
      </c>
      <c r="H34" s="69"/>
      <c r="I34" s="77">
        <f t="shared" si="7"/>
        <v>5222.0600000000004</v>
      </c>
      <c r="J34" s="77">
        <f t="shared" si="5"/>
        <v>6757.96</v>
      </c>
      <c r="K34" s="78">
        <f t="shared" si="5"/>
        <v>8601.0400000000009</v>
      </c>
    </row>
    <row r="35" spans="1:11" ht="15" x14ac:dyDescent="0.2">
      <c r="A35" s="123"/>
      <c r="B35" s="105"/>
      <c r="C35" s="106"/>
      <c r="D35" s="106"/>
      <c r="E35" s="107"/>
      <c r="G35" s="68"/>
      <c r="H35" s="69"/>
      <c r="I35" s="77"/>
      <c r="J35" s="77"/>
      <c r="K35" s="78"/>
    </row>
    <row r="36" spans="1:11" ht="15" x14ac:dyDescent="0.2">
      <c r="A36" s="123">
        <v>60987</v>
      </c>
      <c r="B36" s="105"/>
      <c r="C36" s="106">
        <f>ROUND($A36*C$10,2)</f>
        <v>5183.8999999999996</v>
      </c>
      <c r="D36" s="106">
        <f t="shared" ref="D36:E38" si="8">ROUND($A36*D$10,2)</f>
        <v>6708.57</v>
      </c>
      <c r="E36" s="107">
        <f t="shared" si="8"/>
        <v>8538.18</v>
      </c>
      <c r="G36" s="68">
        <v>62939</v>
      </c>
      <c r="H36" s="69"/>
      <c r="I36" s="77">
        <f t="shared" ref="I36:I38" si="9">ROUND($G36*I$10,2)</f>
        <v>5349.82</v>
      </c>
      <c r="J36" s="77">
        <f t="shared" si="5"/>
        <v>6923.29</v>
      </c>
      <c r="K36" s="78">
        <f t="shared" si="5"/>
        <v>8811.4599999999991</v>
      </c>
    </row>
    <row r="37" spans="1:11" ht="15" x14ac:dyDescent="0.2">
      <c r="A37" s="123">
        <v>62236</v>
      </c>
      <c r="B37" s="105"/>
      <c r="C37" s="106">
        <f>ROUND($A37*C$10,2)</f>
        <v>5290.06</v>
      </c>
      <c r="D37" s="106">
        <f t="shared" si="8"/>
        <v>6845.96</v>
      </c>
      <c r="E37" s="107">
        <f t="shared" si="8"/>
        <v>8713.0400000000009</v>
      </c>
      <c r="G37" s="68">
        <v>64228</v>
      </c>
      <c r="H37" s="69"/>
      <c r="I37" s="77">
        <f t="shared" si="9"/>
        <v>5459.38</v>
      </c>
      <c r="J37" s="77">
        <f t="shared" si="5"/>
        <v>7065.08</v>
      </c>
      <c r="K37" s="78">
        <f t="shared" si="5"/>
        <v>8991.92</v>
      </c>
    </row>
    <row r="38" spans="1:11" ht="15" x14ac:dyDescent="0.2">
      <c r="A38" s="123">
        <v>63113</v>
      </c>
      <c r="B38" s="105"/>
      <c r="C38" s="106">
        <f>ROUND($A38*C$10,2)</f>
        <v>5364.61</v>
      </c>
      <c r="D38" s="106">
        <f t="shared" si="8"/>
        <v>6942.43</v>
      </c>
      <c r="E38" s="107">
        <f t="shared" si="8"/>
        <v>8835.82</v>
      </c>
      <c r="G38" s="68">
        <v>65133</v>
      </c>
      <c r="H38" s="69"/>
      <c r="I38" s="77">
        <f t="shared" si="9"/>
        <v>5536.31</v>
      </c>
      <c r="J38" s="77">
        <f t="shared" si="5"/>
        <v>7164.63</v>
      </c>
      <c r="K38" s="78">
        <f t="shared" si="5"/>
        <v>9118.6200000000008</v>
      </c>
    </row>
    <row r="39" spans="1:11" ht="15" x14ac:dyDescent="0.2">
      <c r="A39" s="123"/>
      <c r="B39" s="105"/>
      <c r="C39" s="106"/>
      <c r="D39" s="106"/>
      <c r="E39" s="107"/>
      <c r="G39" s="68"/>
      <c r="H39" s="69"/>
      <c r="I39" s="77"/>
      <c r="J39" s="77"/>
      <c r="K39" s="78"/>
    </row>
    <row r="40" spans="1:11" ht="15" x14ac:dyDescent="0.2">
      <c r="A40" s="123">
        <v>64658</v>
      </c>
      <c r="B40" s="105"/>
      <c r="C40" s="106">
        <f>ROUND($A40*C$10,2)</f>
        <v>5495.93</v>
      </c>
      <c r="D40" s="106">
        <f t="shared" ref="D40:E42" si="10">ROUND($A40*D$10,2)</f>
        <v>7112.38</v>
      </c>
      <c r="E40" s="107">
        <f t="shared" si="10"/>
        <v>9052.1200000000008</v>
      </c>
      <c r="G40" s="68">
        <v>66728</v>
      </c>
      <c r="H40" s="69"/>
      <c r="I40" s="77">
        <f t="shared" ref="I40:I42" si="11">ROUND($G40*I$10,2)</f>
        <v>5671.88</v>
      </c>
      <c r="J40" s="77">
        <f t="shared" si="5"/>
        <v>7340.08</v>
      </c>
      <c r="K40" s="78">
        <f t="shared" si="5"/>
        <v>9341.92</v>
      </c>
    </row>
    <row r="41" spans="1:11" ht="15" x14ac:dyDescent="0.2">
      <c r="A41" s="123">
        <v>66100</v>
      </c>
      <c r="B41" s="105"/>
      <c r="C41" s="106">
        <f>ROUND($A41*C$10,2)</f>
        <v>5618.5</v>
      </c>
      <c r="D41" s="106">
        <f t="shared" si="10"/>
        <v>7271</v>
      </c>
      <c r="E41" s="107">
        <f t="shared" si="10"/>
        <v>9254</v>
      </c>
      <c r="G41" s="68">
        <v>68216</v>
      </c>
      <c r="H41" s="69"/>
      <c r="I41" s="77">
        <f t="shared" si="11"/>
        <v>5798.36</v>
      </c>
      <c r="J41" s="77">
        <f t="shared" si="5"/>
        <v>7503.76</v>
      </c>
      <c r="K41" s="78">
        <f t="shared" si="5"/>
        <v>9550.24</v>
      </c>
    </row>
    <row r="42" spans="1:11" ht="15" x14ac:dyDescent="0.2">
      <c r="A42" s="123">
        <v>67809</v>
      </c>
      <c r="B42" s="105"/>
      <c r="C42" s="106">
        <f>ROUND($A42*C$10,2)</f>
        <v>5763.77</v>
      </c>
      <c r="D42" s="106">
        <f t="shared" si="10"/>
        <v>7458.99</v>
      </c>
      <c r="E42" s="107">
        <f t="shared" si="10"/>
        <v>9493.26</v>
      </c>
      <c r="G42" s="68">
        <v>69979</v>
      </c>
      <c r="H42" s="69"/>
      <c r="I42" s="77">
        <f t="shared" si="11"/>
        <v>5948.22</v>
      </c>
      <c r="J42" s="77">
        <f t="shared" si="5"/>
        <v>7697.69</v>
      </c>
      <c r="K42" s="78">
        <f t="shared" si="5"/>
        <v>9797.06</v>
      </c>
    </row>
    <row r="43" spans="1:11" ht="15" x14ac:dyDescent="0.2">
      <c r="A43" s="123"/>
      <c r="B43" s="105"/>
      <c r="C43" s="106"/>
      <c r="D43" s="106"/>
      <c r="E43" s="107"/>
      <c r="G43" s="68"/>
      <c r="H43" s="69"/>
      <c r="I43" s="77"/>
      <c r="J43" s="77"/>
      <c r="K43" s="78"/>
    </row>
    <row r="44" spans="1:11" ht="15" x14ac:dyDescent="0.2">
      <c r="A44" s="123">
        <v>69325</v>
      </c>
      <c r="B44" s="105"/>
      <c r="C44" s="106">
        <f>ROUND($A44*C$10,2)</f>
        <v>5892.63</v>
      </c>
      <c r="D44" s="106">
        <f t="shared" ref="D44:E46" si="12">ROUND($A44*D$10,2)</f>
        <v>7625.75</v>
      </c>
      <c r="E44" s="107">
        <f t="shared" si="12"/>
        <v>9705.5</v>
      </c>
      <c r="G44" s="68">
        <v>71544</v>
      </c>
      <c r="H44" s="69"/>
      <c r="I44" s="77">
        <f t="shared" ref="I44:I46" si="13">ROUND($G44*I$10,2)</f>
        <v>6081.24</v>
      </c>
      <c r="J44" s="77">
        <f t="shared" si="5"/>
        <v>7869.84</v>
      </c>
      <c r="K44" s="78">
        <f t="shared" si="5"/>
        <v>10016.16</v>
      </c>
    </row>
    <row r="45" spans="1:11" ht="15" x14ac:dyDescent="0.2">
      <c r="A45" s="123">
        <v>70976</v>
      </c>
      <c r="B45" s="105"/>
      <c r="C45" s="106">
        <f>ROUND($A45*C$10,2)</f>
        <v>6032.96</v>
      </c>
      <c r="D45" s="106">
        <f t="shared" si="12"/>
        <v>7807.36</v>
      </c>
      <c r="E45" s="107">
        <f t="shared" si="12"/>
        <v>9936.64</v>
      </c>
      <c r="G45" s="68">
        <v>73248</v>
      </c>
      <c r="H45" s="69"/>
      <c r="I45" s="77">
        <f t="shared" si="13"/>
        <v>6226.08</v>
      </c>
      <c r="J45" s="77">
        <f t="shared" si="5"/>
        <v>8057.28</v>
      </c>
      <c r="K45" s="78">
        <f t="shared" si="5"/>
        <v>10254.719999999999</v>
      </c>
    </row>
    <row r="46" spans="1:11" ht="15" x14ac:dyDescent="0.2">
      <c r="A46" s="123">
        <v>72521</v>
      </c>
      <c r="B46" s="105"/>
      <c r="C46" s="106">
        <f>ROUND($A46*C$10,2)</f>
        <v>6164.29</v>
      </c>
      <c r="D46" s="106">
        <f t="shared" si="12"/>
        <v>7977.31</v>
      </c>
      <c r="E46" s="107">
        <f t="shared" si="12"/>
        <v>10152.94</v>
      </c>
      <c r="G46" s="68">
        <v>74842</v>
      </c>
      <c r="H46" s="69"/>
      <c r="I46" s="77">
        <f t="shared" si="13"/>
        <v>6361.57</v>
      </c>
      <c r="J46" s="77">
        <f t="shared" si="5"/>
        <v>8232.6200000000008</v>
      </c>
      <c r="K46" s="78">
        <f t="shared" si="5"/>
        <v>10477.879999999999</v>
      </c>
    </row>
    <row r="47" spans="1:11" ht="15" x14ac:dyDescent="0.2">
      <c r="A47" s="123"/>
      <c r="B47" s="105"/>
      <c r="C47" s="106"/>
      <c r="D47" s="106"/>
      <c r="E47" s="107"/>
      <c r="G47" s="68"/>
      <c r="H47" s="69"/>
      <c r="I47" s="77"/>
      <c r="J47" s="77"/>
      <c r="K47" s="78"/>
    </row>
    <row r="48" spans="1:11" ht="15" x14ac:dyDescent="0.2">
      <c r="A48" s="123">
        <v>74215</v>
      </c>
      <c r="B48" s="105"/>
      <c r="C48" s="106">
        <f>ROUND($A48*C$10,2)</f>
        <v>6308.28</v>
      </c>
      <c r="D48" s="106">
        <f t="shared" ref="D48:E50" si="14">ROUND($A48*D$10,2)</f>
        <v>8163.65</v>
      </c>
      <c r="E48" s="107">
        <f t="shared" si="14"/>
        <v>10390.1</v>
      </c>
      <c r="G48" s="68">
        <v>76590</v>
      </c>
      <c r="H48" s="69"/>
      <c r="I48" s="77">
        <f t="shared" ref="I48:I50" si="15">ROUND($G48*I$10,2)</f>
        <v>6510.15</v>
      </c>
      <c r="J48" s="77">
        <f t="shared" si="5"/>
        <v>8424.9</v>
      </c>
      <c r="K48" s="78">
        <f t="shared" si="5"/>
        <v>10722.6</v>
      </c>
    </row>
    <row r="49" spans="1:11" ht="15" x14ac:dyDescent="0.2">
      <c r="A49" s="123">
        <v>75956</v>
      </c>
      <c r="B49" s="105"/>
      <c r="C49" s="106">
        <f>ROUND($A49*C$10,2)</f>
        <v>6456.26</v>
      </c>
      <c r="D49" s="106">
        <f t="shared" si="14"/>
        <v>8355.16</v>
      </c>
      <c r="E49" s="107">
        <f t="shared" si="14"/>
        <v>10633.84</v>
      </c>
      <c r="G49" s="68">
        <v>78387</v>
      </c>
      <c r="H49" s="69"/>
      <c r="I49" s="77">
        <f t="shared" si="15"/>
        <v>6662.9</v>
      </c>
      <c r="J49" s="77">
        <f t="shared" si="5"/>
        <v>8622.57</v>
      </c>
      <c r="K49" s="78">
        <f t="shared" si="5"/>
        <v>10974.18</v>
      </c>
    </row>
    <row r="50" spans="1:11" ht="15" x14ac:dyDescent="0.2">
      <c r="A50" s="123">
        <v>77769</v>
      </c>
      <c r="B50" s="105"/>
      <c r="C50" s="106">
        <f>ROUND($A50*C$10,2)</f>
        <v>6610.37</v>
      </c>
      <c r="D50" s="106">
        <f t="shared" si="14"/>
        <v>8554.59</v>
      </c>
      <c r="E50" s="107">
        <f t="shared" si="14"/>
        <v>10887.66</v>
      </c>
      <c r="G50" s="68">
        <v>80258</v>
      </c>
      <c r="H50" s="69"/>
      <c r="I50" s="77">
        <f t="shared" si="15"/>
        <v>6821.93</v>
      </c>
      <c r="J50" s="77">
        <f t="shared" si="5"/>
        <v>8828.3799999999992</v>
      </c>
      <c r="K50" s="78">
        <f t="shared" si="5"/>
        <v>11236.12</v>
      </c>
    </row>
    <row r="51" spans="1:11" ht="15" x14ac:dyDescent="0.2">
      <c r="A51" s="123"/>
      <c r="B51" s="105"/>
      <c r="C51" s="106"/>
      <c r="D51" s="106"/>
      <c r="E51" s="107"/>
      <c r="G51" s="68"/>
      <c r="H51" s="69"/>
      <c r="I51" s="77"/>
      <c r="J51" s="77"/>
      <c r="K51" s="78"/>
    </row>
    <row r="52" spans="1:11" ht="15" x14ac:dyDescent="0.2">
      <c r="A52" s="123">
        <v>79716</v>
      </c>
      <c r="B52" s="105"/>
      <c r="C52" s="106">
        <f>ROUND($A52*C$10,2)</f>
        <v>6775.86</v>
      </c>
      <c r="D52" s="106">
        <f t="shared" ref="D52:E68" si="16">ROUND($A52*D$10,2)</f>
        <v>8768.76</v>
      </c>
      <c r="E52" s="107">
        <f t="shared" si="16"/>
        <v>11160.24</v>
      </c>
      <c r="G52" s="68">
        <v>82267</v>
      </c>
      <c r="H52" s="69"/>
      <c r="I52" s="77">
        <f t="shared" ref="I52:I54" si="17">ROUND($G52*I$10,2)</f>
        <v>6992.7</v>
      </c>
      <c r="J52" s="77">
        <f t="shared" si="5"/>
        <v>9049.3700000000008</v>
      </c>
      <c r="K52" s="78">
        <f t="shared" si="5"/>
        <v>11517.38</v>
      </c>
    </row>
    <row r="53" spans="1:11" ht="15" x14ac:dyDescent="0.2">
      <c r="A53" s="123">
        <v>81633</v>
      </c>
      <c r="B53" s="105"/>
      <c r="C53" s="106">
        <f>ROUND($A53*C$10,2)</f>
        <v>6938.81</v>
      </c>
      <c r="D53" s="106">
        <f t="shared" si="16"/>
        <v>8979.6299999999992</v>
      </c>
      <c r="E53" s="107">
        <f t="shared" si="16"/>
        <v>11428.62</v>
      </c>
      <c r="G53" s="68">
        <v>84246</v>
      </c>
      <c r="H53" s="69"/>
      <c r="I53" s="77">
        <f t="shared" si="17"/>
        <v>7160.91</v>
      </c>
      <c r="J53" s="77">
        <f t="shared" si="5"/>
        <v>9267.06</v>
      </c>
      <c r="K53" s="78">
        <f t="shared" si="5"/>
        <v>11794.44</v>
      </c>
    </row>
    <row r="54" spans="1:11" ht="15" x14ac:dyDescent="0.2">
      <c r="A54" s="123">
        <v>83803</v>
      </c>
      <c r="B54" s="105"/>
      <c r="C54" s="106">
        <f>ROUND($A54*C$10,2)</f>
        <v>7123.26</v>
      </c>
      <c r="D54" s="106">
        <f t="shared" si="16"/>
        <v>9218.33</v>
      </c>
      <c r="E54" s="107">
        <f t="shared" si="16"/>
        <v>11732.42</v>
      </c>
      <c r="G54" s="68">
        <v>86485</v>
      </c>
      <c r="H54" s="69"/>
      <c r="I54" s="77">
        <f t="shared" si="17"/>
        <v>7351.23</v>
      </c>
      <c r="J54" s="77">
        <f t="shared" si="5"/>
        <v>9513.35</v>
      </c>
      <c r="K54" s="78">
        <f t="shared" si="5"/>
        <v>12107.9</v>
      </c>
    </row>
    <row r="55" spans="1:11" ht="15" x14ac:dyDescent="0.2">
      <c r="A55" s="123"/>
      <c r="B55" s="105"/>
      <c r="C55" s="106"/>
      <c r="D55" s="106"/>
      <c r="E55" s="107"/>
      <c r="G55" s="68"/>
      <c r="H55" s="69"/>
      <c r="I55" s="77"/>
      <c r="J55" s="77"/>
      <c r="K55" s="78"/>
    </row>
    <row r="56" spans="1:11" ht="15" x14ac:dyDescent="0.2">
      <c r="A56" s="123">
        <v>85630</v>
      </c>
      <c r="B56" s="105"/>
      <c r="C56" s="106">
        <f>ROUND($A56*C$10,2)</f>
        <v>7278.55</v>
      </c>
      <c r="D56" s="106">
        <f t="shared" si="16"/>
        <v>9419.2999999999993</v>
      </c>
      <c r="E56" s="107">
        <f t="shared" si="16"/>
        <v>11988.2</v>
      </c>
      <c r="G56" s="68">
        <v>88371</v>
      </c>
      <c r="H56" s="69"/>
      <c r="I56" s="77">
        <f t="shared" ref="I56:I58" si="18">ROUND($G56*I$10,2)</f>
        <v>7511.54</v>
      </c>
      <c r="J56" s="77">
        <f t="shared" si="5"/>
        <v>9720.81</v>
      </c>
      <c r="K56" s="78">
        <f t="shared" si="5"/>
        <v>12371.94</v>
      </c>
    </row>
    <row r="57" spans="1:11" ht="15" x14ac:dyDescent="0.2">
      <c r="A57" s="123">
        <v>87654</v>
      </c>
      <c r="B57" s="105"/>
      <c r="C57" s="106">
        <f>ROUND($A57*C$10,2)</f>
        <v>7450.59</v>
      </c>
      <c r="D57" s="106">
        <f t="shared" si="16"/>
        <v>9641.94</v>
      </c>
      <c r="E57" s="107">
        <f t="shared" si="16"/>
        <v>12271.56</v>
      </c>
      <c r="G57" s="68">
        <v>90459</v>
      </c>
      <c r="H57" s="69"/>
      <c r="I57" s="77">
        <f t="shared" si="18"/>
        <v>7689.02</v>
      </c>
      <c r="J57" s="77">
        <f t="shared" si="5"/>
        <v>9950.49</v>
      </c>
      <c r="K57" s="78">
        <f t="shared" si="5"/>
        <v>12664.26</v>
      </c>
    </row>
    <row r="58" spans="1:11" ht="15" x14ac:dyDescent="0.2">
      <c r="A58" s="123">
        <v>89467</v>
      </c>
      <c r="B58" s="105"/>
      <c r="C58" s="106">
        <f>ROUND($A58*C$10,2)</f>
        <v>7604.7</v>
      </c>
      <c r="D58" s="106">
        <f t="shared" si="16"/>
        <v>9841.3700000000008</v>
      </c>
      <c r="E58" s="107">
        <f t="shared" si="16"/>
        <v>12525.38</v>
      </c>
      <c r="G58" s="68">
        <v>92330</v>
      </c>
      <c r="H58" s="69"/>
      <c r="I58" s="77">
        <f t="shared" si="18"/>
        <v>7848.05</v>
      </c>
      <c r="J58" s="77">
        <f t="shared" si="5"/>
        <v>10156.299999999999</v>
      </c>
      <c r="K58" s="78">
        <f t="shared" si="5"/>
        <v>12926.2</v>
      </c>
    </row>
    <row r="59" spans="1:11" ht="15" x14ac:dyDescent="0.2">
      <c r="A59" s="123"/>
      <c r="B59" s="105"/>
      <c r="C59" s="106"/>
      <c r="D59" s="106"/>
      <c r="E59" s="107"/>
      <c r="G59" s="68"/>
      <c r="H59" s="69"/>
      <c r="I59" s="77"/>
      <c r="J59" s="77"/>
      <c r="K59" s="78"/>
    </row>
    <row r="60" spans="1:11" ht="15" x14ac:dyDescent="0.2">
      <c r="A60" s="123">
        <v>91309</v>
      </c>
      <c r="B60" s="105"/>
      <c r="C60" s="106">
        <f>ROUND($A60*C$10,2)</f>
        <v>7761.27</v>
      </c>
      <c r="D60" s="106">
        <f t="shared" si="16"/>
        <v>10043.99</v>
      </c>
      <c r="E60" s="107">
        <f t="shared" si="16"/>
        <v>12783.26</v>
      </c>
      <c r="G60" s="68">
        <v>94231</v>
      </c>
      <c r="H60" s="69"/>
      <c r="I60" s="77">
        <f t="shared" ref="I60:I62" si="19">ROUND($G60*I$10,2)</f>
        <v>8009.64</v>
      </c>
      <c r="J60" s="77">
        <f t="shared" si="5"/>
        <v>10365.41</v>
      </c>
      <c r="K60" s="78">
        <f t="shared" si="5"/>
        <v>13192.34</v>
      </c>
    </row>
    <row r="61" spans="1:11" ht="15" x14ac:dyDescent="0.2">
      <c r="A61" s="123">
        <v>93881</v>
      </c>
      <c r="B61" s="105"/>
      <c r="C61" s="106">
        <f>ROUND($A61*C$10,2)</f>
        <v>7979.89</v>
      </c>
      <c r="D61" s="106">
        <f t="shared" si="16"/>
        <v>10326.91</v>
      </c>
      <c r="E61" s="107">
        <f t="shared" si="16"/>
        <v>13143.34</v>
      </c>
      <c r="G61" s="68">
        <v>96886</v>
      </c>
      <c r="H61" s="69"/>
      <c r="I61" s="77">
        <f t="shared" si="19"/>
        <v>8235.31</v>
      </c>
      <c r="J61" s="77">
        <f t="shared" si="5"/>
        <v>10657.46</v>
      </c>
      <c r="K61" s="78">
        <f t="shared" si="5"/>
        <v>13564.04</v>
      </c>
    </row>
    <row r="62" spans="1:11" ht="15" x14ac:dyDescent="0.2">
      <c r="A62" s="123">
        <v>96376</v>
      </c>
      <c r="B62" s="105"/>
      <c r="C62" s="106">
        <f>ROUND($A62*C$10,2)</f>
        <v>8191.96</v>
      </c>
      <c r="D62" s="106">
        <f t="shared" si="16"/>
        <v>10601.36</v>
      </c>
      <c r="E62" s="107">
        <f t="shared" si="16"/>
        <v>13492.64</v>
      </c>
      <c r="G62" s="68">
        <v>99461</v>
      </c>
      <c r="H62" s="69"/>
      <c r="I62" s="77">
        <f t="shared" si="19"/>
        <v>8454.19</v>
      </c>
      <c r="J62" s="77">
        <f t="shared" si="5"/>
        <v>10940.71</v>
      </c>
      <c r="K62" s="78">
        <f t="shared" si="5"/>
        <v>13924.54</v>
      </c>
    </row>
    <row r="63" spans="1:11" ht="15" x14ac:dyDescent="0.2">
      <c r="A63" s="123"/>
      <c r="B63" s="105"/>
      <c r="C63" s="106"/>
      <c r="D63" s="106"/>
      <c r="E63" s="107"/>
      <c r="G63" s="68"/>
      <c r="H63" s="69"/>
      <c r="I63" s="77"/>
      <c r="J63" s="77"/>
      <c r="K63" s="78"/>
    </row>
    <row r="64" spans="1:11" ht="15" x14ac:dyDescent="0.2">
      <c r="A64" s="123">
        <v>98280</v>
      </c>
      <c r="B64" s="105"/>
      <c r="C64" s="106">
        <f>ROUND($A64*C$10,2)</f>
        <v>8353.7999999999993</v>
      </c>
      <c r="D64" s="106">
        <f t="shared" si="16"/>
        <v>10810.8</v>
      </c>
      <c r="E64" s="107">
        <f t="shared" si="16"/>
        <v>13759.2</v>
      </c>
      <c r="G64" s="68">
        <v>101425</v>
      </c>
      <c r="H64" s="69"/>
      <c r="I64" s="77">
        <f t="shared" ref="I64:I66" si="20">ROUND($G64*I$10,2)</f>
        <v>8621.1299999999992</v>
      </c>
      <c r="J64" s="77">
        <f t="shared" si="5"/>
        <v>11156.75</v>
      </c>
      <c r="K64" s="78">
        <f t="shared" si="5"/>
        <v>14199.5</v>
      </c>
    </row>
    <row r="65" spans="1:11" ht="15" x14ac:dyDescent="0.2">
      <c r="A65" s="123">
        <v>100822</v>
      </c>
      <c r="B65" s="105"/>
      <c r="C65" s="106">
        <f>ROUND($A65*C$10,2)</f>
        <v>8569.8700000000008</v>
      </c>
      <c r="D65" s="106">
        <f t="shared" si="16"/>
        <v>11090.42</v>
      </c>
      <c r="E65" s="107">
        <f t="shared" si="16"/>
        <v>14115.08</v>
      </c>
      <c r="G65" s="68">
        <v>104049</v>
      </c>
      <c r="H65" s="69"/>
      <c r="I65" s="77">
        <f t="shared" si="20"/>
        <v>8844.17</v>
      </c>
      <c r="J65" s="77">
        <f t="shared" si="5"/>
        <v>11445.39</v>
      </c>
      <c r="K65" s="78">
        <f t="shared" si="5"/>
        <v>14566.86</v>
      </c>
    </row>
    <row r="66" spans="1:11" ht="15" x14ac:dyDescent="0.2">
      <c r="A66" s="123">
        <v>103422</v>
      </c>
      <c r="B66" s="105"/>
      <c r="C66" s="106">
        <f>ROUND($A66*C$10,2)</f>
        <v>8790.8700000000008</v>
      </c>
      <c r="D66" s="106">
        <f t="shared" si="16"/>
        <v>11376.42</v>
      </c>
      <c r="E66" s="107">
        <f t="shared" si="16"/>
        <v>14479.08</v>
      </c>
      <c r="G66" s="68">
        <v>106732</v>
      </c>
      <c r="H66" s="69"/>
      <c r="I66" s="77">
        <f t="shared" si="20"/>
        <v>9072.2199999999993</v>
      </c>
      <c r="J66" s="77">
        <f t="shared" si="5"/>
        <v>11740.52</v>
      </c>
      <c r="K66" s="78">
        <f t="shared" si="5"/>
        <v>14942.48</v>
      </c>
    </row>
    <row r="67" spans="1:11" ht="15" x14ac:dyDescent="0.2">
      <c r="A67" s="123"/>
      <c r="B67" s="105"/>
      <c r="C67" s="106"/>
      <c r="D67" s="106"/>
      <c r="E67" s="107"/>
      <c r="G67" s="68"/>
      <c r="H67" s="69"/>
      <c r="I67" s="77"/>
      <c r="J67" s="77"/>
      <c r="K67" s="78"/>
    </row>
    <row r="68" spans="1:11" ht="15" x14ac:dyDescent="0.2">
      <c r="A68" s="123">
        <v>105773</v>
      </c>
      <c r="B68" s="105"/>
      <c r="C68" s="106">
        <f>ROUND($A68*C$10,2)</f>
        <v>8990.7099999999991</v>
      </c>
      <c r="D68" s="106">
        <f t="shared" si="16"/>
        <v>11635.03</v>
      </c>
      <c r="E68" s="107">
        <f t="shared" si="16"/>
        <v>14808.22</v>
      </c>
      <c r="G68" s="68">
        <v>109158</v>
      </c>
      <c r="H68" s="69"/>
      <c r="I68" s="77">
        <f t="shared" ref="I68:I70" si="21">ROUND($G68*I$10,2)</f>
        <v>9278.43</v>
      </c>
      <c r="J68" s="77">
        <f t="shared" si="5"/>
        <v>12007.38</v>
      </c>
      <c r="K68" s="78">
        <f t="shared" si="5"/>
        <v>15282.12</v>
      </c>
    </row>
    <row r="69" spans="1:11" ht="15" x14ac:dyDescent="0.2">
      <c r="A69" s="123">
        <v>107763</v>
      </c>
      <c r="B69" s="105"/>
      <c r="C69" s="106">
        <f>ROUND($A69*C$10,2)</f>
        <v>9159.86</v>
      </c>
      <c r="D69" s="106">
        <f>ROUND($A69*D$10,2)</f>
        <v>11853.93</v>
      </c>
      <c r="E69" s="107">
        <f>ROUND($A69*E$10,2)</f>
        <v>15086.82</v>
      </c>
      <c r="G69" s="68">
        <v>111212</v>
      </c>
      <c r="H69" s="69"/>
      <c r="I69" s="77">
        <f t="shared" si="21"/>
        <v>9453.02</v>
      </c>
      <c r="J69" s="77">
        <f t="shared" si="5"/>
        <v>12233.32</v>
      </c>
      <c r="K69" s="78">
        <f t="shared" si="5"/>
        <v>15569.68</v>
      </c>
    </row>
    <row r="70" spans="1:11" ht="15" x14ac:dyDescent="0.2">
      <c r="A70" s="123">
        <v>110260</v>
      </c>
      <c r="B70" s="105"/>
      <c r="C70" s="106">
        <f>ROUND($A70*C$10,2)</f>
        <v>9372.1</v>
      </c>
      <c r="D70" s="106">
        <f>ROUND($A70*D$10,2)</f>
        <v>12128.6</v>
      </c>
      <c r="E70" s="107">
        <f>ROUND($A70*E$10,2)</f>
        <v>15436.4</v>
      </c>
      <c r="G70" s="68">
        <v>113789</v>
      </c>
      <c r="H70" s="69"/>
      <c r="I70" s="77">
        <f t="shared" si="21"/>
        <v>9672.07</v>
      </c>
      <c r="J70" s="77">
        <f t="shared" si="5"/>
        <v>12516.79</v>
      </c>
      <c r="K70" s="78">
        <f t="shared" si="5"/>
        <v>15930.46</v>
      </c>
    </row>
    <row r="71" spans="1:11" ht="15" x14ac:dyDescent="0.2">
      <c r="A71" s="123"/>
      <c r="B71" s="105"/>
      <c r="C71" s="106"/>
      <c r="D71" s="106"/>
      <c r="E71" s="107"/>
      <c r="G71" s="68"/>
      <c r="H71" s="69"/>
      <c r="I71" s="77"/>
      <c r="J71" s="77"/>
      <c r="K71" s="78"/>
    </row>
    <row r="72" spans="1:11" ht="15" x14ac:dyDescent="0.2">
      <c r="A72" s="123">
        <v>113367</v>
      </c>
      <c r="B72" s="105"/>
      <c r="C72" s="106">
        <f t="shared" ref="C72:E74" si="22">ROUND($A72*C$10,2)</f>
        <v>9636.2000000000007</v>
      </c>
      <c r="D72" s="106">
        <f t="shared" si="22"/>
        <v>12470.37</v>
      </c>
      <c r="E72" s="107">
        <f t="shared" si="22"/>
        <v>15871.38</v>
      </c>
      <c r="G72" s="68">
        <v>116995</v>
      </c>
      <c r="H72" s="69"/>
      <c r="I72" s="77">
        <f t="shared" ref="I72:I74" si="23">ROUND($G72*I$10,2)</f>
        <v>9944.58</v>
      </c>
      <c r="J72" s="77">
        <f t="shared" si="5"/>
        <v>12869.45</v>
      </c>
      <c r="K72" s="78">
        <f t="shared" si="5"/>
        <v>16379.3</v>
      </c>
    </row>
    <row r="73" spans="1:11" ht="15" x14ac:dyDescent="0.2">
      <c r="A73" s="101">
        <v>115907</v>
      </c>
      <c r="B73" s="102"/>
      <c r="C73" s="103">
        <f t="shared" si="22"/>
        <v>9852.1</v>
      </c>
      <c r="D73" s="103">
        <f t="shared" si="22"/>
        <v>12749.77</v>
      </c>
      <c r="E73" s="104">
        <f t="shared" si="22"/>
        <v>16226.98</v>
      </c>
      <c r="G73" s="66">
        <v>119617</v>
      </c>
      <c r="H73" s="67"/>
      <c r="I73" s="75">
        <f t="shared" si="23"/>
        <v>10167.450000000001</v>
      </c>
      <c r="J73" s="75">
        <f t="shared" si="5"/>
        <v>13157.87</v>
      </c>
      <c r="K73" s="76">
        <f t="shared" si="5"/>
        <v>16746.38</v>
      </c>
    </row>
    <row r="74" spans="1:11" ht="15" x14ac:dyDescent="0.2">
      <c r="A74" s="123">
        <v>118480</v>
      </c>
      <c r="B74" s="105"/>
      <c r="C74" s="106">
        <f t="shared" si="22"/>
        <v>10070.799999999999</v>
      </c>
      <c r="D74" s="106">
        <f t="shared" si="22"/>
        <v>13032.8</v>
      </c>
      <c r="E74" s="107">
        <f t="shared" si="22"/>
        <v>16587.2</v>
      </c>
      <c r="G74" s="68">
        <v>122272</v>
      </c>
      <c r="H74" s="69"/>
      <c r="I74" s="77">
        <f t="shared" si="23"/>
        <v>10393.120000000001</v>
      </c>
      <c r="J74" s="77">
        <f t="shared" si="5"/>
        <v>13449.92</v>
      </c>
      <c r="K74" s="78">
        <f t="shared" si="5"/>
        <v>17118.080000000002</v>
      </c>
    </row>
    <row r="75" spans="1:11" ht="15" x14ac:dyDescent="0.2">
      <c r="A75" s="123"/>
      <c r="B75" s="105"/>
      <c r="C75" s="106"/>
      <c r="D75" s="106"/>
      <c r="E75" s="107"/>
      <c r="G75" s="68"/>
      <c r="H75" s="69"/>
      <c r="I75" s="77"/>
      <c r="J75" s="77"/>
      <c r="K75" s="78"/>
    </row>
    <row r="76" spans="1:11" ht="15" x14ac:dyDescent="0.2">
      <c r="A76" s="123">
        <v>121008</v>
      </c>
      <c r="B76" s="105"/>
      <c r="C76" s="106">
        <f t="shared" ref="C76:E78" si="24">ROUND($A76*C$10,2)</f>
        <v>10285.68</v>
      </c>
      <c r="D76" s="106">
        <f t="shared" si="24"/>
        <v>13310.88</v>
      </c>
      <c r="E76" s="107">
        <f t="shared" si="24"/>
        <v>16941.12</v>
      </c>
      <c r="G76" s="68">
        <v>124881</v>
      </c>
      <c r="H76" s="69"/>
      <c r="I76" s="77">
        <f t="shared" ref="I76:I78" si="25">ROUND($G76*I$10,2)</f>
        <v>10614.89</v>
      </c>
      <c r="J76" s="77">
        <f t="shared" si="5"/>
        <v>13736.91</v>
      </c>
      <c r="K76" s="78">
        <f t="shared" si="5"/>
        <v>17483.34</v>
      </c>
    </row>
    <row r="77" spans="1:11" ht="15" x14ac:dyDescent="0.2">
      <c r="A77" s="123">
        <v>124128</v>
      </c>
      <c r="B77" s="105"/>
      <c r="C77" s="103">
        <f t="shared" si="24"/>
        <v>10550.88</v>
      </c>
      <c r="D77" s="103">
        <f t="shared" si="24"/>
        <v>13654.08</v>
      </c>
      <c r="E77" s="104">
        <f t="shared" si="24"/>
        <v>17377.919999999998</v>
      </c>
      <c r="G77" s="68">
        <v>128101</v>
      </c>
      <c r="H77" s="69"/>
      <c r="I77" s="77">
        <f t="shared" si="25"/>
        <v>10888.59</v>
      </c>
      <c r="J77" s="77">
        <f t="shared" si="5"/>
        <v>14091.11</v>
      </c>
      <c r="K77" s="78">
        <f t="shared" si="5"/>
        <v>17934.14</v>
      </c>
    </row>
    <row r="78" spans="1:11" ht="15" x14ac:dyDescent="0.2">
      <c r="A78" s="123">
        <v>125317</v>
      </c>
      <c r="B78" s="105"/>
      <c r="C78" s="106">
        <f t="shared" si="24"/>
        <v>10651.95</v>
      </c>
      <c r="D78" s="106">
        <f t="shared" si="24"/>
        <v>13784.87</v>
      </c>
      <c r="E78" s="107">
        <f t="shared" si="24"/>
        <v>17544.38</v>
      </c>
      <c r="G78" s="68">
        <v>129328</v>
      </c>
      <c r="H78" s="69"/>
      <c r="I78" s="77">
        <f t="shared" si="25"/>
        <v>10992.88</v>
      </c>
      <c r="J78" s="77">
        <f t="shared" si="5"/>
        <v>14226.08</v>
      </c>
      <c r="K78" s="78">
        <f t="shared" si="5"/>
        <v>18105.919999999998</v>
      </c>
    </row>
    <row r="79" spans="1:11" ht="15" x14ac:dyDescent="0.2">
      <c r="A79" s="123"/>
      <c r="B79" s="105"/>
      <c r="C79" s="106"/>
      <c r="D79" s="106"/>
      <c r="E79" s="107"/>
      <c r="G79" s="68"/>
      <c r="H79" s="69"/>
      <c r="I79" s="77"/>
      <c r="J79" s="77"/>
      <c r="K79" s="78"/>
    </row>
    <row r="80" spans="1:11" ht="15" x14ac:dyDescent="0.2">
      <c r="A80" s="123">
        <v>127815</v>
      </c>
      <c r="B80" s="105"/>
      <c r="C80" s="106">
        <f t="shared" ref="C80:E82" si="26">ROUND($A80*C$10,2)</f>
        <v>10864.28</v>
      </c>
      <c r="D80" s="106">
        <f t="shared" si="26"/>
        <v>14059.65</v>
      </c>
      <c r="E80" s="107">
        <f t="shared" si="26"/>
        <v>17894.099999999999</v>
      </c>
      <c r="G80" s="68">
        <v>131906</v>
      </c>
      <c r="H80" s="69"/>
      <c r="I80" s="77">
        <f t="shared" ref="I80:I82" si="27">ROUND($G80*I$10,2)</f>
        <v>11212.01</v>
      </c>
      <c r="J80" s="77">
        <f t="shared" si="5"/>
        <v>14509.66</v>
      </c>
      <c r="K80" s="78">
        <f t="shared" si="5"/>
        <v>18466.84</v>
      </c>
    </row>
    <row r="81" spans="1:11" ht="15" x14ac:dyDescent="0.2">
      <c r="A81" s="123">
        <v>130951</v>
      </c>
      <c r="B81" s="105"/>
      <c r="C81" s="103">
        <f t="shared" si="26"/>
        <v>11130.84</v>
      </c>
      <c r="D81" s="103">
        <f t="shared" si="26"/>
        <v>14404.61</v>
      </c>
      <c r="E81" s="104">
        <f t="shared" si="26"/>
        <v>18333.14</v>
      </c>
      <c r="G81" s="68">
        <v>135142</v>
      </c>
      <c r="H81" s="69"/>
      <c r="I81" s="77">
        <f t="shared" si="27"/>
        <v>11487.07</v>
      </c>
      <c r="J81" s="77">
        <f t="shared" si="5"/>
        <v>14865.62</v>
      </c>
      <c r="K81" s="78">
        <f t="shared" si="5"/>
        <v>18919.88</v>
      </c>
    </row>
    <row r="82" spans="1:11" ht="15" x14ac:dyDescent="0.2">
      <c r="A82" s="123">
        <v>134176</v>
      </c>
      <c r="B82" s="105"/>
      <c r="C82" s="106">
        <f t="shared" si="26"/>
        <v>11404.96</v>
      </c>
      <c r="D82" s="106">
        <f t="shared" si="26"/>
        <v>14759.36</v>
      </c>
      <c r="E82" s="107">
        <f t="shared" si="26"/>
        <v>18784.64</v>
      </c>
      <c r="G82" s="68">
        <v>138470</v>
      </c>
      <c r="H82" s="69"/>
      <c r="I82" s="77">
        <f t="shared" si="27"/>
        <v>11769.95</v>
      </c>
      <c r="J82" s="77">
        <f t="shared" si="5"/>
        <v>15231.7</v>
      </c>
      <c r="K82" s="78">
        <f t="shared" si="5"/>
        <v>19385.8</v>
      </c>
    </row>
    <row r="83" spans="1:11" ht="15" x14ac:dyDescent="0.2">
      <c r="A83" s="123"/>
      <c r="B83" s="105"/>
      <c r="C83" s="106"/>
      <c r="D83" s="106"/>
      <c r="E83" s="107"/>
      <c r="G83" s="68"/>
      <c r="H83" s="69"/>
      <c r="I83" s="77"/>
      <c r="J83" s="77"/>
      <c r="K83" s="78"/>
    </row>
    <row r="84" spans="1:11" ht="15" x14ac:dyDescent="0.2">
      <c r="A84" s="123">
        <v>137253</v>
      </c>
      <c r="B84" s="105"/>
      <c r="C84" s="106">
        <f t="shared" ref="C84:E86" si="28">ROUND($A84*C$10,2)</f>
        <v>11666.51</v>
      </c>
      <c r="D84" s="106">
        <f t="shared" si="28"/>
        <v>15097.83</v>
      </c>
      <c r="E84" s="107">
        <f t="shared" si="28"/>
        <v>19215.419999999998</v>
      </c>
      <c r="G84" s="68">
        <v>141646</v>
      </c>
      <c r="H84" s="69"/>
      <c r="I84" s="77">
        <f t="shared" ref="I84:I86" si="29">ROUND($G84*I$10,2)</f>
        <v>12039.91</v>
      </c>
      <c r="J84" s="77">
        <f t="shared" si="5"/>
        <v>15581.06</v>
      </c>
      <c r="K84" s="78">
        <f t="shared" si="5"/>
        <v>19830.439999999999</v>
      </c>
    </row>
    <row r="85" spans="1:11" ht="15" x14ac:dyDescent="0.2">
      <c r="A85" s="123">
        <v>140344</v>
      </c>
      <c r="B85" s="105"/>
      <c r="C85" s="103">
        <f t="shared" si="28"/>
        <v>11929.24</v>
      </c>
      <c r="D85" s="103">
        <f t="shared" si="28"/>
        <v>15437.84</v>
      </c>
      <c r="E85" s="104">
        <f t="shared" si="28"/>
        <v>19648.16</v>
      </c>
      <c r="G85" s="68">
        <v>144836</v>
      </c>
      <c r="H85" s="69"/>
      <c r="I85" s="77">
        <f t="shared" si="29"/>
        <v>12311.06</v>
      </c>
      <c r="J85" s="77">
        <f t="shared" si="5"/>
        <v>15931.96</v>
      </c>
      <c r="K85" s="78">
        <f t="shared" si="5"/>
        <v>20277.04</v>
      </c>
    </row>
    <row r="86" spans="1:11" ht="15" x14ac:dyDescent="0.2">
      <c r="A86" s="123">
        <v>144060</v>
      </c>
      <c r="B86" s="105"/>
      <c r="C86" s="106">
        <f t="shared" si="28"/>
        <v>12245.1</v>
      </c>
      <c r="D86" s="106">
        <f t="shared" si="28"/>
        <v>15846.6</v>
      </c>
      <c r="E86" s="107">
        <f t="shared" si="28"/>
        <v>20168.400000000001</v>
      </c>
      <c r="G86" s="68">
        <v>148670</v>
      </c>
      <c r="H86" s="69"/>
      <c r="I86" s="77">
        <f t="shared" si="29"/>
        <v>12636.95</v>
      </c>
      <c r="J86" s="77">
        <f t="shared" si="5"/>
        <v>16353.7</v>
      </c>
      <c r="K86" s="78">
        <f t="shared" si="5"/>
        <v>20813.8</v>
      </c>
    </row>
    <row r="87" spans="1:11" ht="15" x14ac:dyDescent="0.2">
      <c r="A87" s="123"/>
      <c r="B87" s="105"/>
      <c r="C87" s="106"/>
      <c r="D87" s="106"/>
      <c r="E87" s="107"/>
      <c r="G87" s="68"/>
      <c r="H87" s="69"/>
      <c r="I87" s="77"/>
      <c r="J87" s="77"/>
      <c r="K87" s="78"/>
    </row>
    <row r="88" spans="1:11" ht="15" x14ac:dyDescent="0.2">
      <c r="A88" s="123">
        <v>147939</v>
      </c>
      <c r="B88" s="105"/>
      <c r="C88" s="106">
        <f t="shared" ref="C88:E90" si="30">ROUND($A88*C$10,2)</f>
        <v>12574.82</v>
      </c>
      <c r="D88" s="106">
        <f t="shared" si="30"/>
        <v>16273.29</v>
      </c>
      <c r="E88" s="107">
        <f t="shared" si="30"/>
        <v>20711.46</v>
      </c>
      <c r="G88" s="68">
        <v>152674</v>
      </c>
      <c r="H88" s="69"/>
      <c r="I88" s="77">
        <f t="shared" ref="I88:I90" si="31">ROUND($G88*I$10,2)</f>
        <v>12977.29</v>
      </c>
      <c r="J88" s="77">
        <f t="shared" si="5"/>
        <v>16794.14</v>
      </c>
      <c r="K88" s="78">
        <f t="shared" si="5"/>
        <v>21374.36</v>
      </c>
    </row>
    <row r="89" spans="1:11" ht="15" x14ac:dyDescent="0.2">
      <c r="A89" s="123">
        <v>151507</v>
      </c>
      <c r="B89" s="105"/>
      <c r="C89" s="103">
        <f t="shared" si="30"/>
        <v>12878.1</v>
      </c>
      <c r="D89" s="103">
        <f t="shared" si="30"/>
        <v>16665.77</v>
      </c>
      <c r="E89" s="104">
        <f t="shared" si="30"/>
        <v>21210.98</v>
      </c>
      <c r="G89" s="68">
        <v>156356</v>
      </c>
      <c r="H89" s="69"/>
      <c r="I89" s="77">
        <f t="shared" si="31"/>
        <v>13290.26</v>
      </c>
      <c r="J89" s="77">
        <f t="shared" si="5"/>
        <v>17199.16</v>
      </c>
      <c r="K89" s="78">
        <f t="shared" si="5"/>
        <v>21889.84</v>
      </c>
    </row>
    <row r="90" spans="1:11" ht="15" x14ac:dyDescent="0.2">
      <c r="A90" s="123">
        <v>155119</v>
      </c>
      <c r="B90" s="105"/>
      <c r="C90" s="106">
        <f t="shared" si="30"/>
        <v>13185.12</v>
      </c>
      <c r="D90" s="106">
        <f t="shared" si="30"/>
        <v>17063.09</v>
      </c>
      <c r="E90" s="107">
        <f t="shared" si="30"/>
        <v>21716.66</v>
      </c>
      <c r="G90" s="68">
        <v>160083</v>
      </c>
      <c r="H90" s="69"/>
      <c r="I90" s="77">
        <f t="shared" si="31"/>
        <v>13607.06</v>
      </c>
      <c r="J90" s="77">
        <f t="shared" si="5"/>
        <v>17609.13</v>
      </c>
      <c r="K90" s="78">
        <f t="shared" si="5"/>
        <v>22411.62</v>
      </c>
    </row>
    <row r="91" spans="1:11" ht="15" x14ac:dyDescent="0.2">
      <c r="A91" s="123"/>
      <c r="B91" s="105"/>
      <c r="C91" s="106"/>
      <c r="D91" s="106"/>
      <c r="E91" s="107"/>
      <c r="G91" s="68"/>
      <c r="H91" s="69"/>
      <c r="I91" s="77"/>
      <c r="J91" s="77"/>
      <c r="K91" s="78"/>
    </row>
    <row r="92" spans="1:11" ht="15" x14ac:dyDescent="0.2">
      <c r="A92" s="123">
        <v>159014</v>
      </c>
      <c r="B92" s="105"/>
      <c r="C92" s="106">
        <f t="shared" ref="C92:E94" si="32">ROUND($A92*C$10,2)</f>
        <v>13516.19</v>
      </c>
      <c r="D92" s="106">
        <f t="shared" si="32"/>
        <v>17491.54</v>
      </c>
      <c r="E92" s="107">
        <f t="shared" si="32"/>
        <v>22261.96</v>
      </c>
      <c r="G92" s="68">
        <v>164103</v>
      </c>
      <c r="H92" s="69"/>
      <c r="I92" s="77">
        <f t="shared" ref="I92:K100" si="33">ROUND($G92*I$10,2)</f>
        <v>13948.76</v>
      </c>
      <c r="J92" s="77">
        <f t="shared" si="5"/>
        <v>18051.330000000002</v>
      </c>
      <c r="K92" s="78">
        <f t="shared" si="5"/>
        <v>22974.42</v>
      </c>
    </row>
    <row r="93" spans="1:11" ht="15" x14ac:dyDescent="0.2">
      <c r="A93" s="123">
        <v>162846</v>
      </c>
      <c r="B93" s="105"/>
      <c r="C93" s="103">
        <f t="shared" si="32"/>
        <v>13841.91</v>
      </c>
      <c r="D93" s="103">
        <f t="shared" si="32"/>
        <v>17913.060000000001</v>
      </c>
      <c r="E93" s="104">
        <f t="shared" si="32"/>
        <v>22798.44</v>
      </c>
      <c r="G93" s="68">
        <v>168058</v>
      </c>
      <c r="H93" s="69"/>
      <c r="I93" s="77">
        <f t="shared" si="33"/>
        <v>14284.93</v>
      </c>
      <c r="J93" s="77">
        <f t="shared" si="33"/>
        <v>18486.38</v>
      </c>
      <c r="K93" s="78">
        <f t="shared" si="33"/>
        <v>23528.12</v>
      </c>
    </row>
    <row r="94" spans="1:11" ht="15" x14ac:dyDescent="0.2">
      <c r="A94" s="123">
        <v>166906</v>
      </c>
      <c r="B94" s="105"/>
      <c r="C94" s="106">
        <f t="shared" si="32"/>
        <v>14187.01</v>
      </c>
      <c r="D94" s="106">
        <f t="shared" si="32"/>
        <v>18359.66</v>
      </c>
      <c r="E94" s="107">
        <f t="shared" si="32"/>
        <v>23366.84</v>
      </c>
      <c r="G94" s="68">
        <v>172247</v>
      </c>
      <c r="H94" s="69"/>
      <c r="I94" s="77">
        <f t="shared" si="33"/>
        <v>14641</v>
      </c>
      <c r="J94" s="77">
        <f t="shared" si="33"/>
        <v>18947.169999999998</v>
      </c>
      <c r="K94" s="78">
        <f t="shared" si="33"/>
        <v>24114.58</v>
      </c>
    </row>
    <row r="95" spans="1:11" ht="15" x14ac:dyDescent="0.2">
      <c r="A95" s="123"/>
      <c r="B95" s="105"/>
      <c r="C95" s="106"/>
      <c r="D95" s="106"/>
      <c r="E95" s="107"/>
      <c r="G95" s="68"/>
      <c r="H95" s="69"/>
      <c r="I95" s="77"/>
      <c r="J95" s="77"/>
      <c r="K95" s="78"/>
    </row>
    <row r="96" spans="1:11" ht="15" x14ac:dyDescent="0.2">
      <c r="A96" s="123">
        <v>170933</v>
      </c>
      <c r="B96" s="105"/>
      <c r="C96" s="106">
        <f t="shared" ref="C96:E100" si="34">ROUND($A96*C$10,2)</f>
        <v>14529.31</v>
      </c>
      <c r="D96" s="106">
        <f t="shared" si="34"/>
        <v>18802.63</v>
      </c>
      <c r="E96" s="107">
        <f t="shared" si="34"/>
        <v>23930.62</v>
      </c>
      <c r="G96" s="68">
        <v>176403</v>
      </c>
      <c r="H96" s="69"/>
      <c r="I96" s="77">
        <f t="shared" ref="I96:I98" si="35">ROUND($G96*I$10,2)</f>
        <v>14994.26</v>
      </c>
      <c r="J96" s="77">
        <f t="shared" si="33"/>
        <v>19404.330000000002</v>
      </c>
      <c r="K96" s="78">
        <f t="shared" si="33"/>
        <v>24696.42</v>
      </c>
    </row>
    <row r="97" spans="1:11" ht="15" x14ac:dyDescent="0.2">
      <c r="A97" s="123">
        <v>175170</v>
      </c>
      <c r="B97" s="105"/>
      <c r="C97" s="103">
        <f t="shared" si="34"/>
        <v>14889.45</v>
      </c>
      <c r="D97" s="103">
        <f t="shared" si="34"/>
        <v>19268.7</v>
      </c>
      <c r="E97" s="104">
        <f t="shared" si="34"/>
        <v>24523.8</v>
      </c>
      <c r="G97" s="68">
        <v>180776</v>
      </c>
      <c r="H97" s="69"/>
      <c r="I97" s="77">
        <f t="shared" si="35"/>
        <v>15365.96</v>
      </c>
      <c r="J97" s="77">
        <f t="shared" si="33"/>
        <v>19885.36</v>
      </c>
      <c r="K97" s="78">
        <f t="shared" si="33"/>
        <v>25308.639999999999</v>
      </c>
    </row>
    <row r="98" spans="1:11" ht="15" x14ac:dyDescent="0.2">
      <c r="A98" s="123">
        <v>179465</v>
      </c>
      <c r="B98" s="105"/>
      <c r="C98" s="106">
        <f t="shared" si="34"/>
        <v>15254.53</v>
      </c>
      <c r="D98" s="106">
        <f t="shared" si="34"/>
        <v>19741.150000000001</v>
      </c>
      <c r="E98" s="107">
        <f t="shared" si="34"/>
        <v>25125.1</v>
      </c>
      <c r="G98" s="68">
        <v>185208</v>
      </c>
      <c r="H98" s="69"/>
      <c r="I98" s="77">
        <f t="shared" si="35"/>
        <v>15742.68</v>
      </c>
      <c r="J98" s="77">
        <f t="shared" si="33"/>
        <v>20372.88</v>
      </c>
      <c r="K98" s="78">
        <f t="shared" si="33"/>
        <v>25929.119999999999</v>
      </c>
    </row>
    <row r="99" spans="1:11" ht="15" x14ac:dyDescent="0.2">
      <c r="A99" s="123"/>
      <c r="B99" s="105"/>
      <c r="C99" s="106"/>
      <c r="D99" s="106"/>
      <c r="E99" s="107"/>
      <c r="G99" s="68"/>
      <c r="H99" s="69"/>
      <c r="I99" s="77"/>
      <c r="J99" s="77"/>
      <c r="K99" s="78"/>
    </row>
    <row r="100" spans="1:11" ht="15.75" thickBot="1" x14ac:dyDescent="0.25">
      <c r="A100" s="108">
        <v>183790</v>
      </c>
      <c r="B100" s="109"/>
      <c r="C100" s="110">
        <f t="shared" si="34"/>
        <v>15622.15</v>
      </c>
      <c r="D100" s="110">
        <f t="shared" si="34"/>
        <v>20216.900000000001</v>
      </c>
      <c r="E100" s="111">
        <f t="shared" si="34"/>
        <v>25730.6</v>
      </c>
      <c r="G100" s="70">
        <v>189672</v>
      </c>
      <c r="H100" s="71"/>
      <c r="I100" s="79">
        <f>ROUND($G100*I$10,2)</f>
        <v>16122.12</v>
      </c>
      <c r="J100" s="79">
        <f t="shared" si="33"/>
        <v>20863.919999999998</v>
      </c>
      <c r="K100" s="80">
        <f t="shared" si="33"/>
        <v>26554.080000000002</v>
      </c>
    </row>
  </sheetData>
  <mergeCells count="1">
    <mergeCell ref="A1:K1"/>
  </mergeCells>
  <phoneticPr fontId="7" type="noConversion"/>
  <pageMargins left="0.75" right="0.75" top="0.5" bottom="1" header="0.5" footer="0.5"/>
  <pageSetup scale="69" fitToHeight="0" orientation="portrait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  <pageSetUpPr fitToPage="1"/>
  </sheetPr>
  <dimension ref="A1:O36"/>
  <sheetViews>
    <sheetView showGridLines="0" zoomScaleNormal="100" workbookViewId="0">
      <selection activeCell="H13" sqref="H13"/>
    </sheetView>
  </sheetViews>
  <sheetFormatPr defaultRowHeight="12.75" x14ac:dyDescent="0.2"/>
  <cols>
    <col min="1" max="1" width="12" customWidth="1"/>
    <col min="4" max="4" width="1.7109375" customWidth="1"/>
    <col min="5" max="5" width="14.85546875" bestFit="1" customWidth="1"/>
    <col min="6" max="6" width="7.7109375" customWidth="1"/>
    <col min="7" max="7" width="12.140625" bestFit="1" customWidth="1"/>
    <col min="8" max="9" width="12.7109375" bestFit="1" customWidth="1"/>
    <col min="10" max="10" width="7.7109375" customWidth="1"/>
    <col min="11" max="11" width="16.28515625" bestFit="1" customWidth="1"/>
    <col min="12" max="12" width="7.7109375" customWidth="1"/>
    <col min="13" max="13" width="12.7109375" bestFit="1" customWidth="1"/>
    <col min="14" max="14" width="19.42578125" customWidth="1"/>
    <col min="15" max="15" width="12.7109375" bestFit="1" customWidth="1"/>
  </cols>
  <sheetData>
    <row r="1" spans="1:15" x14ac:dyDescent="0.2">
      <c r="A1" s="146" t="s">
        <v>29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15" ht="18" x14ac:dyDescent="0.25">
      <c r="A2" s="12" t="s">
        <v>6</v>
      </c>
      <c r="B2" s="1"/>
      <c r="C2" s="1"/>
      <c r="D2" s="1"/>
      <c r="E2" s="1"/>
    </row>
    <row r="3" spans="1:15" ht="18" x14ac:dyDescent="0.25">
      <c r="A3" s="12" t="s">
        <v>27</v>
      </c>
      <c r="B3" s="1"/>
      <c r="C3" s="1"/>
      <c r="D3" s="1"/>
      <c r="E3" s="1"/>
    </row>
    <row r="4" spans="1:15" ht="18" x14ac:dyDescent="0.25">
      <c r="A4" s="12" t="s">
        <v>7</v>
      </c>
      <c r="B4" s="1"/>
      <c r="C4" s="1"/>
      <c r="D4" s="1"/>
      <c r="E4" s="1"/>
    </row>
    <row r="5" spans="1:15" ht="18" x14ac:dyDescent="0.25">
      <c r="A5" s="1"/>
      <c r="B5" s="1"/>
      <c r="C5" s="1"/>
      <c r="D5" s="1"/>
      <c r="E5" s="1"/>
    </row>
    <row r="6" spans="1:15" ht="18.75" thickBot="1" x14ac:dyDescent="0.3">
      <c r="A6" s="1"/>
      <c r="B6" s="1"/>
      <c r="C6" s="1"/>
      <c r="D6" s="1"/>
      <c r="E6" s="62" t="s">
        <v>31</v>
      </c>
      <c r="K6" s="132" t="s">
        <v>30</v>
      </c>
    </row>
    <row r="7" spans="1:15" ht="15.75" x14ac:dyDescent="0.25">
      <c r="A7" s="2"/>
      <c r="B7" s="2"/>
      <c r="C7" s="2"/>
      <c r="D7" s="2"/>
      <c r="E7" s="63" t="s">
        <v>38</v>
      </c>
      <c r="F7" s="73"/>
      <c r="G7" s="73"/>
      <c r="H7" s="73"/>
      <c r="I7" s="74"/>
      <c r="K7" s="129" t="s">
        <v>40</v>
      </c>
      <c r="L7" s="130"/>
      <c r="M7" s="130"/>
      <c r="N7" s="130"/>
      <c r="O7" s="131"/>
    </row>
    <row r="8" spans="1:15" ht="15.75" x14ac:dyDescent="0.25">
      <c r="A8" s="8"/>
      <c r="B8" s="8"/>
      <c r="C8" s="8"/>
      <c r="D8" s="8"/>
      <c r="E8" s="112" t="s">
        <v>1</v>
      </c>
      <c r="F8" s="113"/>
      <c r="G8" s="113"/>
      <c r="H8" s="86" t="s">
        <v>28</v>
      </c>
      <c r="I8" s="114"/>
      <c r="K8" s="25" t="s">
        <v>1</v>
      </c>
      <c r="L8" s="26"/>
      <c r="M8" s="26"/>
      <c r="N8" s="27" t="s">
        <v>28</v>
      </c>
      <c r="O8" s="28"/>
    </row>
    <row r="9" spans="1:15" ht="15.75" x14ac:dyDescent="0.25">
      <c r="A9" s="3"/>
      <c r="B9" s="3"/>
      <c r="C9" s="4" t="s">
        <v>8</v>
      </c>
      <c r="D9" s="14"/>
      <c r="E9" s="84">
        <v>45566</v>
      </c>
      <c r="F9" s="113"/>
      <c r="G9" s="86" t="s">
        <v>3</v>
      </c>
      <c r="H9" s="86" t="s">
        <v>4</v>
      </c>
      <c r="I9" s="115" t="s">
        <v>5</v>
      </c>
      <c r="J9" s="4"/>
      <c r="K9" s="29">
        <v>45931</v>
      </c>
      <c r="L9" s="26"/>
      <c r="M9" s="27" t="s">
        <v>3</v>
      </c>
      <c r="N9" s="27" t="s">
        <v>4</v>
      </c>
      <c r="O9" s="30" t="s">
        <v>5</v>
      </c>
    </row>
    <row r="10" spans="1:15" ht="15.75" x14ac:dyDescent="0.25">
      <c r="A10" s="5" t="s">
        <v>9</v>
      </c>
      <c r="B10" s="6" t="s">
        <v>10</v>
      </c>
      <c r="C10" s="6" t="s">
        <v>10</v>
      </c>
      <c r="D10" s="7"/>
      <c r="E10" s="116" t="s">
        <v>2</v>
      </c>
      <c r="F10" s="113"/>
      <c r="G10" s="117">
        <v>8.5000000000000006E-2</v>
      </c>
      <c r="H10" s="118">
        <v>0.11</v>
      </c>
      <c r="I10" s="119">
        <v>0.14000000000000001</v>
      </c>
      <c r="J10" s="13"/>
      <c r="K10" s="31" t="s">
        <v>2</v>
      </c>
      <c r="L10" s="26"/>
      <c r="M10" s="32">
        <v>8.5000000000000006E-2</v>
      </c>
      <c r="N10" s="33">
        <v>0.11</v>
      </c>
      <c r="O10" s="34">
        <v>0.14000000000000001</v>
      </c>
    </row>
    <row r="11" spans="1:15" ht="15" x14ac:dyDescent="0.2">
      <c r="A11" s="8"/>
      <c r="B11" s="8"/>
      <c r="C11" s="8"/>
      <c r="D11" s="8"/>
      <c r="E11" s="120"/>
      <c r="F11" s="113"/>
      <c r="G11" s="121"/>
      <c r="H11" s="121"/>
      <c r="I11" s="122"/>
      <c r="J11" s="11"/>
      <c r="K11" s="35"/>
      <c r="L11" s="26"/>
      <c r="M11" s="36"/>
      <c r="N11" s="36"/>
      <c r="O11" s="37"/>
    </row>
    <row r="12" spans="1:15" ht="15.75" x14ac:dyDescent="0.25">
      <c r="A12" s="3" t="s">
        <v>11</v>
      </c>
      <c r="B12" s="15" t="s">
        <v>12</v>
      </c>
      <c r="C12" s="15" t="s">
        <v>13</v>
      </c>
      <c r="D12" s="16"/>
      <c r="E12" s="101">
        <v>0</v>
      </c>
      <c r="F12" s="102"/>
      <c r="G12" s="103">
        <f>ROUND($E12*G$10,2)</f>
        <v>0</v>
      </c>
      <c r="H12" s="103">
        <f>ROUND($E12*H$10,2)</f>
        <v>0</v>
      </c>
      <c r="I12" s="104">
        <f>ROUND($E12*I$10,2)</f>
        <v>0</v>
      </c>
      <c r="J12" s="10"/>
      <c r="K12" s="66" t="s">
        <v>39</v>
      </c>
      <c r="L12" s="67"/>
      <c r="M12" s="75" t="s">
        <v>39</v>
      </c>
      <c r="N12" s="75" t="s">
        <v>39</v>
      </c>
      <c r="O12" s="76" t="s">
        <v>39</v>
      </c>
    </row>
    <row r="13" spans="1:15" ht="15.75" x14ac:dyDescent="0.25">
      <c r="A13" s="3"/>
      <c r="B13" s="8"/>
      <c r="C13" s="8"/>
      <c r="D13" s="11"/>
      <c r="E13" s="123"/>
      <c r="F13" s="105"/>
      <c r="G13" s="106"/>
      <c r="H13" s="106"/>
      <c r="I13" s="107"/>
      <c r="K13" s="68"/>
      <c r="L13" s="69"/>
      <c r="M13" s="77"/>
      <c r="N13" s="77"/>
      <c r="O13" s="78"/>
    </row>
    <row r="14" spans="1:15" ht="15.75" x14ac:dyDescent="0.25">
      <c r="A14" s="3" t="s">
        <v>14</v>
      </c>
      <c r="B14" s="11" t="s">
        <v>15</v>
      </c>
      <c r="C14" s="11">
        <v>2</v>
      </c>
      <c r="D14" s="16"/>
      <c r="E14" s="123">
        <v>78200</v>
      </c>
      <c r="F14" s="105"/>
      <c r="G14" s="106">
        <f t="shared" ref="G14:I19" si="0">ROUND($E14*G$10,2)</f>
        <v>6647</v>
      </c>
      <c r="H14" s="106">
        <f t="shared" si="0"/>
        <v>8602</v>
      </c>
      <c r="I14" s="107">
        <f t="shared" si="0"/>
        <v>10948</v>
      </c>
      <c r="J14" s="10"/>
      <c r="K14" s="68">
        <v>80800</v>
      </c>
      <c r="L14" s="69"/>
      <c r="M14" s="77">
        <f t="shared" ref="M14:O19" si="1">ROUND($K14*M$10,2)</f>
        <v>6868</v>
      </c>
      <c r="N14" s="77">
        <f t="shared" si="1"/>
        <v>8888</v>
      </c>
      <c r="O14" s="78">
        <f t="shared" si="1"/>
        <v>11312</v>
      </c>
    </row>
    <row r="15" spans="1:15" ht="15.75" x14ac:dyDescent="0.25">
      <c r="A15" s="3" t="s">
        <v>16</v>
      </c>
      <c r="B15" s="11" t="s">
        <v>17</v>
      </c>
      <c r="C15" s="11">
        <v>2</v>
      </c>
      <c r="D15" s="16"/>
      <c r="E15" s="123">
        <v>82200</v>
      </c>
      <c r="F15" s="105"/>
      <c r="G15" s="106">
        <f t="shared" si="0"/>
        <v>6987</v>
      </c>
      <c r="H15" s="106">
        <f t="shared" si="0"/>
        <v>9042</v>
      </c>
      <c r="I15" s="107">
        <f>ROUND($E15*I$10,2)</f>
        <v>11508</v>
      </c>
      <c r="J15" s="10"/>
      <c r="K15" s="68">
        <v>84900</v>
      </c>
      <c r="L15" s="69"/>
      <c r="M15" s="77">
        <f t="shared" si="1"/>
        <v>7216.5</v>
      </c>
      <c r="N15" s="77">
        <f t="shared" si="1"/>
        <v>9339</v>
      </c>
      <c r="O15" s="78">
        <f t="shared" si="1"/>
        <v>11886</v>
      </c>
    </row>
    <row r="16" spans="1:15" ht="15.75" x14ac:dyDescent="0.25">
      <c r="A16" s="3"/>
      <c r="B16" s="11" t="s">
        <v>18</v>
      </c>
      <c r="C16" s="11">
        <v>2</v>
      </c>
      <c r="D16" s="16"/>
      <c r="E16" s="123">
        <v>86600</v>
      </c>
      <c r="F16" s="105"/>
      <c r="G16" s="106">
        <f>ROUND($E16*G$10,2)</f>
        <v>7361</v>
      </c>
      <c r="H16" s="106">
        <f t="shared" si="0"/>
        <v>9526</v>
      </c>
      <c r="I16" s="107">
        <f t="shared" si="0"/>
        <v>12124</v>
      </c>
      <c r="J16" s="10"/>
      <c r="K16" s="68">
        <v>89400</v>
      </c>
      <c r="L16" s="69"/>
      <c r="M16" s="77">
        <f t="shared" si="1"/>
        <v>7599</v>
      </c>
      <c r="N16" s="77">
        <f t="shared" si="1"/>
        <v>9834</v>
      </c>
      <c r="O16" s="78">
        <f t="shared" si="1"/>
        <v>12516</v>
      </c>
    </row>
    <row r="17" spans="1:15" ht="15.75" x14ac:dyDescent="0.25">
      <c r="A17" s="3"/>
      <c r="B17" s="11" t="s">
        <v>19</v>
      </c>
      <c r="C17" s="11">
        <v>2</v>
      </c>
      <c r="D17" s="16"/>
      <c r="E17" s="123">
        <v>91400</v>
      </c>
      <c r="F17" s="105"/>
      <c r="G17" s="106">
        <f t="shared" si="0"/>
        <v>7769</v>
      </c>
      <c r="H17" s="106">
        <f t="shared" si="0"/>
        <v>10054</v>
      </c>
      <c r="I17" s="107">
        <f t="shared" si="0"/>
        <v>12796</v>
      </c>
      <c r="J17" s="10"/>
      <c r="K17" s="68">
        <v>94400</v>
      </c>
      <c r="L17" s="69"/>
      <c r="M17" s="77">
        <f t="shared" si="1"/>
        <v>8024</v>
      </c>
      <c r="N17" s="77">
        <f t="shared" si="1"/>
        <v>10384</v>
      </c>
      <c r="O17" s="78">
        <f t="shared" si="1"/>
        <v>13216</v>
      </c>
    </row>
    <row r="18" spans="1:15" ht="15.75" x14ac:dyDescent="0.25">
      <c r="A18" s="3"/>
      <c r="B18" s="11" t="s">
        <v>20</v>
      </c>
      <c r="C18" s="11">
        <v>2</v>
      </c>
      <c r="D18" s="16"/>
      <c r="E18" s="123">
        <v>96400</v>
      </c>
      <c r="F18" s="105"/>
      <c r="G18" s="106">
        <f t="shared" si="0"/>
        <v>8194</v>
      </c>
      <c r="H18" s="106">
        <f t="shared" si="0"/>
        <v>10604</v>
      </c>
      <c r="I18" s="107">
        <f t="shared" si="0"/>
        <v>13496</v>
      </c>
      <c r="J18" s="10"/>
      <c r="K18" s="68">
        <v>99500</v>
      </c>
      <c r="L18" s="69"/>
      <c r="M18" s="77">
        <f t="shared" si="1"/>
        <v>8457.5</v>
      </c>
      <c r="N18" s="77">
        <f t="shared" si="1"/>
        <v>10945</v>
      </c>
      <c r="O18" s="78">
        <f t="shared" si="1"/>
        <v>13930</v>
      </c>
    </row>
    <row r="19" spans="1:15" ht="15.75" x14ac:dyDescent="0.25">
      <c r="A19" s="3"/>
      <c r="B19" s="11" t="s">
        <v>21</v>
      </c>
      <c r="C19" s="11">
        <v>2</v>
      </c>
      <c r="D19" s="16"/>
      <c r="E19" s="123">
        <v>101400</v>
      </c>
      <c r="F19" s="105"/>
      <c r="G19" s="106">
        <f t="shared" si="0"/>
        <v>8619</v>
      </c>
      <c r="H19" s="106">
        <f t="shared" si="0"/>
        <v>11154</v>
      </c>
      <c r="I19" s="107">
        <f t="shared" si="0"/>
        <v>14196</v>
      </c>
      <c r="J19" s="10"/>
      <c r="K19" s="68">
        <v>104700</v>
      </c>
      <c r="L19" s="69"/>
      <c r="M19" s="77">
        <f t="shared" si="1"/>
        <v>8899.5</v>
      </c>
      <c r="N19" s="77">
        <f t="shared" si="1"/>
        <v>11517</v>
      </c>
      <c r="O19" s="78">
        <f t="shared" si="1"/>
        <v>14658</v>
      </c>
    </row>
    <row r="20" spans="1:15" ht="15.75" x14ac:dyDescent="0.25">
      <c r="A20" s="3"/>
      <c r="B20" s="11" t="s">
        <v>22</v>
      </c>
      <c r="C20" s="11"/>
      <c r="D20" s="16"/>
      <c r="E20" s="123"/>
      <c r="F20" s="105"/>
      <c r="G20" s="106"/>
      <c r="H20" s="106"/>
      <c r="I20" s="107"/>
      <c r="K20" s="68"/>
      <c r="L20" s="69"/>
      <c r="M20" s="77"/>
      <c r="N20" s="77"/>
      <c r="O20" s="78"/>
    </row>
    <row r="21" spans="1:15" ht="15.75" x14ac:dyDescent="0.25">
      <c r="A21" s="3" t="s">
        <v>23</v>
      </c>
      <c r="B21" s="11" t="s">
        <v>15</v>
      </c>
      <c r="C21" s="11">
        <v>2</v>
      </c>
      <c r="D21" s="16"/>
      <c r="E21" s="123">
        <v>96500</v>
      </c>
      <c r="F21" s="105"/>
      <c r="G21" s="106">
        <f t="shared" ref="G21:I25" si="2">ROUND($E21*G$10,2)</f>
        <v>8202.5</v>
      </c>
      <c r="H21" s="106">
        <f t="shared" si="2"/>
        <v>10615</v>
      </c>
      <c r="I21" s="107">
        <f t="shared" si="2"/>
        <v>13510</v>
      </c>
      <c r="J21" s="10"/>
      <c r="K21" s="68">
        <v>99600</v>
      </c>
      <c r="L21" s="69"/>
      <c r="M21" s="77">
        <f t="shared" ref="M21:O25" si="3">ROUND($K21*M$10,2)</f>
        <v>8466</v>
      </c>
      <c r="N21" s="77">
        <f t="shared" si="3"/>
        <v>10956</v>
      </c>
      <c r="O21" s="78">
        <f t="shared" si="3"/>
        <v>13944</v>
      </c>
    </row>
    <row r="22" spans="1:15" ht="15.75" x14ac:dyDescent="0.25">
      <c r="A22" s="3" t="s">
        <v>16</v>
      </c>
      <c r="B22" s="11" t="s">
        <v>17</v>
      </c>
      <c r="C22" s="11">
        <v>2</v>
      </c>
      <c r="D22" s="16"/>
      <c r="E22" s="123">
        <v>101500</v>
      </c>
      <c r="F22" s="105"/>
      <c r="G22" s="106">
        <f t="shared" si="2"/>
        <v>8627.5</v>
      </c>
      <c r="H22" s="106">
        <f t="shared" si="2"/>
        <v>11165</v>
      </c>
      <c r="I22" s="107">
        <f t="shared" si="2"/>
        <v>14210</v>
      </c>
      <c r="J22" s="10"/>
      <c r="K22" s="68">
        <v>104800</v>
      </c>
      <c r="L22" s="69"/>
      <c r="M22" s="77">
        <f t="shared" si="3"/>
        <v>8908</v>
      </c>
      <c r="N22" s="77">
        <f t="shared" si="3"/>
        <v>11528</v>
      </c>
      <c r="O22" s="78">
        <f t="shared" si="3"/>
        <v>14672</v>
      </c>
    </row>
    <row r="23" spans="1:15" ht="15.75" x14ac:dyDescent="0.25">
      <c r="A23" s="3"/>
      <c r="B23" s="11" t="s">
        <v>18</v>
      </c>
      <c r="C23" s="11">
        <v>2</v>
      </c>
      <c r="D23" s="16"/>
      <c r="E23" s="123">
        <v>106800</v>
      </c>
      <c r="F23" s="105"/>
      <c r="G23" s="106">
        <f t="shared" si="2"/>
        <v>9078</v>
      </c>
      <c r="H23" s="106">
        <f t="shared" si="2"/>
        <v>11748</v>
      </c>
      <c r="I23" s="107">
        <f t="shared" si="2"/>
        <v>14952</v>
      </c>
      <c r="J23" s="10"/>
      <c r="K23" s="68">
        <v>110300</v>
      </c>
      <c r="L23" s="69"/>
      <c r="M23" s="77">
        <f t="shared" si="3"/>
        <v>9375.5</v>
      </c>
      <c r="N23" s="77">
        <f t="shared" si="3"/>
        <v>12133</v>
      </c>
      <c r="O23" s="78">
        <f t="shared" si="3"/>
        <v>15442</v>
      </c>
    </row>
    <row r="24" spans="1:15" ht="15.75" x14ac:dyDescent="0.25">
      <c r="A24" s="3"/>
      <c r="B24" s="11" t="s">
        <v>19</v>
      </c>
      <c r="C24" s="11">
        <v>3</v>
      </c>
      <c r="D24" s="16"/>
      <c r="E24" s="123">
        <v>112800</v>
      </c>
      <c r="F24" s="105"/>
      <c r="G24" s="106">
        <f t="shared" si="2"/>
        <v>9588</v>
      </c>
      <c r="H24" s="106">
        <f t="shared" si="2"/>
        <v>12408</v>
      </c>
      <c r="I24" s="107">
        <f t="shared" si="2"/>
        <v>15792</v>
      </c>
      <c r="J24" s="10"/>
      <c r="K24" s="68">
        <v>116500</v>
      </c>
      <c r="L24" s="69"/>
      <c r="M24" s="77">
        <f t="shared" si="3"/>
        <v>9902.5</v>
      </c>
      <c r="N24" s="77">
        <f t="shared" si="3"/>
        <v>12815</v>
      </c>
      <c r="O24" s="78">
        <f t="shared" si="3"/>
        <v>16310</v>
      </c>
    </row>
    <row r="25" spans="1:15" ht="15.75" x14ac:dyDescent="0.25">
      <c r="A25" s="3"/>
      <c r="B25" s="11" t="s">
        <v>20</v>
      </c>
      <c r="C25" s="11">
        <v>3</v>
      </c>
      <c r="D25" s="16"/>
      <c r="E25" s="123">
        <v>121600</v>
      </c>
      <c r="F25" s="105"/>
      <c r="G25" s="106">
        <f t="shared" si="2"/>
        <v>10336</v>
      </c>
      <c r="H25" s="106">
        <f t="shared" si="2"/>
        <v>13376</v>
      </c>
      <c r="I25" s="107">
        <f t="shared" si="2"/>
        <v>17024</v>
      </c>
      <c r="J25" s="10"/>
      <c r="K25" s="68">
        <v>125500</v>
      </c>
      <c r="L25" s="69"/>
      <c r="M25" s="77">
        <f t="shared" si="3"/>
        <v>10667.5</v>
      </c>
      <c r="N25" s="77">
        <f t="shared" si="3"/>
        <v>13805</v>
      </c>
      <c r="O25" s="78">
        <f t="shared" si="3"/>
        <v>17570</v>
      </c>
    </row>
    <row r="26" spans="1:15" ht="15.75" x14ac:dyDescent="0.25">
      <c r="A26" s="3"/>
      <c r="B26" s="11"/>
      <c r="C26" s="11"/>
      <c r="D26" s="16"/>
      <c r="E26" s="123"/>
      <c r="F26" s="105"/>
      <c r="G26" s="106"/>
      <c r="H26" s="106"/>
      <c r="I26" s="107"/>
      <c r="K26" s="68"/>
      <c r="L26" s="69"/>
      <c r="M26" s="77"/>
      <c r="N26" s="77"/>
      <c r="O26" s="78"/>
    </row>
    <row r="27" spans="1:15" ht="15.75" x14ac:dyDescent="0.25">
      <c r="A27" s="3" t="s">
        <v>16</v>
      </c>
      <c r="B27" s="11" t="s">
        <v>15</v>
      </c>
      <c r="C27" s="11">
        <v>3</v>
      </c>
      <c r="D27" s="16"/>
      <c r="E27" s="123">
        <v>112900</v>
      </c>
      <c r="F27" s="105"/>
      <c r="G27" s="106">
        <f t="shared" ref="G27:I35" si="4">ROUND($E27*G$10,2)</f>
        <v>9596.5</v>
      </c>
      <c r="H27" s="106">
        <f t="shared" si="4"/>
        <v>12419</v>
      </c>
      <c r="I27" s="107">
        <f t="shared" si="4"/>
        <v>15806</v>
      </c>
      <c r="J27" s="10"/>
      <c r="K27" s="68">
        <v>116600</v>
      </c>
      <c r="L27" s="69"/>
      <c r="M27" s="77">
        <f t="shared" ref="M27:O35" si="5">ROUND($K27*M$10,2)</f>
        <v>9911</v>
      </c>
      <c r="N27" s="77">
        <f t="shared" si="5"/>
        <v>12826</v>
      </c>
      <c r="O27" s="78">
        <f t="shared" si="5"/>
        <v>16324</v>
      </c>
    </row>
    <row r="28" spans="1:15" ht="15" x14ac:dyDescent="0.2">
      <c r="A28" s="8"/>
      <c r="B28" s="11" t="s">
        <v>17</v>
      </c>
      <c r="C28" s="11">
        <v>3</v>
      </c>
      <c r="D28" s="16"/>
      <c r="E28" s="123">
        <v>121700</v>
      </c>
      <c r="F28" s="105"/>
      <c r="G28" s="106">
        <f t="shared" si="4"/>
        <v>10344.5</v>
      </c>
      <c r="H28" s="106">
        <f t="shared" si="4"/>
        <v>13387</v>
      </c>
      <c r="I28" s="107">
        <f t="shared" si="4"/>
        <v>17038</v>
      </c>
      <c r="J28" s="10"/>
      <c r="K28" s="68">
        <v>125600</v>
      </c>
      <c r="L28" s="69"/>
      <c r="M28" s="77">
        <f t="shared" si="5"/>
        <v>10676</v>
      </c>
      <c r="N28" s="77">
        <f t="shared" si="5"/>
        <v>13816</v>
      </c>
      <c r="O28" s="78">
        <f t="shared" si="5"/>
        <v>17584</v>
      </c>
    </row>
    <row r="29" spans="1:15" ht="15" x14ac:dyDescent="0.2">
      <c r="A29" s="8"/>
      <c r="B29" s="11" t="s">
        <v>18</v>
      </c>
      <c r="C29" s="11">
        <v>3</v>
      </c>
      <c r="D29" s="16"/>
      <c r="E29" s="123">
        <v>131100</v>
      </c>
      <c r="F29" s="105"/>
      <c r="G29" s="106">
        <f t="shared" si="4"/>
        <v>11143.5</v>
      </c>
      <c r="H29" s="106">
        <f t="shared" si="4"/>
        <v>14421</v>
      </c>
      <c r="I29" s="107">
        <f t="shared" si="4"/>
        <v>18354</v>
      </c>
      <c r="J29" s="10"/>
      <c r="K29" s="68">
        <v>135300</v>
      </c>
      <c r="L29" s="69"/>
      <c r="M29" s="77">
        <f t="shared" si="5"/>
        <v>11500.5</v>
      </c>
      <c r="N29" s="77">
        <f t="shared" si="5"/>
        <v>14883</v>
      </c>
      <c r="O29" s="78">
        <f t="shared" si="5"/>
        <v>18942</v>
      </c>
    </row>
    <row r="30" spans="1:15" ht="15" x14ac:dyDescent="0.2">
      <c r="A30" s="8"/>
      <c r="B30" s="11" t="s">
        <v>19</v>
      </c>
      <c r="C30" s="11">
        <v>3</v>
      </c>
      <c r="D30" s="16"/>
      <c r="E30" s="123">
        <v>141000</v>
      </c>
      <c r="F30" s="105"/>
      <c r="G30" s="106">
        <f t="shared" si="4"/>
        <v>11985</v>
      </c>
      <c r="H30" s="106">
        <f t="shared" si="4"/>
        <v>15510</v>
      </c>
      <c r="I30" s="107">
        <f t="shared" si="4"/>
        <v>19740</v>
      </c>
      <c r="J30" s="10"/>
      <c r="K30" s="68">
        <v>145600</v>
      </c>
      <c r="L30" s="69"/>
      <c r="M30" s="77">
        <f t="shared" si="5"/>
        <v>12376</v>
      </c>
      <c r="N30" s="77">
        <f t="shared" si="5"/>
        <v>16016</v>
      </c>
      <c r="O30" s="78">
        <f t="shared" si="5"/>
        <v>20384</v>
      </c>
    </row>
    <row r="31" spans="1:15" ht="15" x14ac:dyDescent="0.2">
      <c r="A31" s="8"/>
      <c r="B31" s="11" t="s">
        <v>20</v>
      </c>
      <c r="C31" s="15" t="s">
        <v>12</v>
      </c>
      <c r="D31" s="16"/>
      <c r="E31" s="123">
        <v>151600</v>
      </c>
      <c r="F31" s="105"/>
      <c r="G31" s="106">
        <f t="shared" si="4"/>
        <v>12886</v>
      </c>
      <c r="H31" s="106">
        <f t="shared" si="4"/>
        <v>16676</v>
      </c>
      <c r="I31" s="107">
        <f t="shared" si="4"/>
        <v>21224</v>
      </c>
      <c r="J31" s="10"/>
      <c r="K31" s="68">
        <v>156500</v>
      </c>
      <c r="L31" s="69"/>
      <c r="M31" s="77">
        <f t="shared" si="5"/>
        <v>13302.5</v>
      </c>
      <c r="N31" s="77">
        <f t="shared" si="5"/>
        <v>17215</v>
      </c>
      <c r="O31" s="78">
        <f t="shared" si="5"/>
        <v>21910</v>
      </c>
    </row>
    <row r="32" spans="1:15" ht="15" x14ac:dyDescent="0.2">
      <c r="A32" s="8"/>
      <c r="B32" s="11" t="s">
        <v>21</v>
      </c>
      <c r="C32" s="15" t="s">
        <v>12</v>
      </c>
      <c r="D32" s="16"/>
      <c r="E32" s="123">
        <v>163000</v>
      </c>
      <c r="F32" s="105"/>
      <c r="G32" s="106">
        <f t="shared" si="4"/>
        <v>13855</v>
      </c>
      <c r="H32" s="106">
        <f t="shared" si="4"/>
        <v>17930</v>
      </c>
      <c r="I32" s="107">
        <f t="shared" si="4"/>
        <v>22820</v>
      </c>
      <c r="J32" s="10"/>
      <c r="K32" s="68">
        <v>168300</v>
      </c>
      <c r="L32" s="69"/>
      <c r="M32" s="77">
        <f t="shared" si="5"/>
        <v>14305.5</v>
      </c>
      <c r="N32" s="77">
        <f t="shared" si="5"/>
        <v>18513</v>
      </c>
      <c r="O32" s="78">
        <f t="shared" si="5"/>
        <v>23562</v>
      </c>
    </row>
    <row r="33" spans="1:15" ht="15" x14ac:dyDescent="0.2">
      <c r="A33" s="8"/>
      <c r="B33" s="11" t="s">
        <v>24</v>
      </c>
      <c r="C33" s="15" t="s">
        <v>12</v>
      </c>
      <c r="D33" s="16"/>
      <c r="E33" s="123">
        <v>175400</v>
      </c>
      <c r="F33" s="105"/>
      <c r="G33" s="106">
        <f t="shared" si="4"/>
        <v>14909</v>
      </c>
      <c r="H33" s="106">
        <f t="shared" si="4"/>
        <v>19294</v>
      </c>
      <c r="I33" s="107">
        <f t="shared" si="4"/>
        <v>24556</v>
      </c>
      <c r="J33" s="10"/>
      <c r="K33" s="68">
        <v>181100</v>
      </c>
      <c r="L33" s="69"/>
      <c r="M33" s="77">
        <f t="shared" si="5"/>
        <v>15393.5</v>
      </c>
      <c r="N33" s="77">
        <f t="shared" si="5"/>
        <v>19921</v>
      </c>
      <c r="O33" s="78">
        <f t="shared" si="5"/>
        <v>25354</v>
      </c>
    </row>
    <row r="34" spans="1:15" ht="15" x14ac:dyDescent="0.2">
      <c r="A34" s="8"/>
      <c r="B34" s="11" t="s">
        <v>25</v>
      </c>
      <c r="C34" s="15" t="s">
        <v>12</v>
      </c>
      <c r="D34" s="16"/>
      <c r="E34" s="123">
        <v>189500</v>
      </c>
      <c r="F34" s="105"/>
      <c r="G34" s="106">
        <f t="shared" si="4"/>
        <v>16107.5</v>
      </c>
      <c r="H34" s="106">
        <f t="shared" si="4"/>
        <v>20845</v>
      </c>
      <c r="I34" s="107">
        <f t="shared" si="4"/>
        <v>26530</v>
      </c>
      <c r="J34" s="10"/>
      <c r="K34" s="68">
        <v>195600</v>
      </c>
      <c r="L34" s="69"/>
      <c r="M34" s="77">
        <f t="shared" si="5"/>
        <v>16626</v>
      </c>
      <c r="N34" s="77">
        <f t="shared" si="5"/>
        <v>21516</v>
      </c>
      <c r="O34" s="78">
        <f t="shared" si="5"/>
        <v>27384</v>
      </c>
    </row>
    <row r="35" spans="1:15" ht="15.75" thickBot="1" x14ac:dyDescent="0.25">
      <c r="A35" s="8"/>
      <c r="B35" s="11" t="s">
        <v>26</v>
      </c>
      <c r="C35" s="15" t="s">
        <v>12</v>
      </c>
      <c r="D35" s="11"/>
      <c r="E35" s="108">
        <v>205400</v>
      </c>
      <c r="F35" s="109"/>
      <c r="G35" s="110">
        <f t="shared" si="4"/>
        <v>17459</v>
      </c>
      <c r="H35" s="110">
        <f t="shared" si="4"/>
        <v>22594</v>
      </c>
      <c r="I35" s="111">
        <f t="shared" si="4"/>
        <v>28756</v>
      </c>
      <c r="J35" s="10"/>
      <c r="K35" s="70">
        <v>212000</v>
      </c>
      <c r="L35" s="71"/>
      <c r="M35" s="79">
        <f t="shared" si="5"/>
        <v>18020</v>
      </c>
      <c r="N35" s="79">
        <f t="shared" si="5"/>
        <v>23320</v>
      </c>
      <c r="O35" s="80">
        <f t="shared" si="5"/>
        <v>29680</v>
      </c>
    </row>
    <row r="36" spans="1:15" ht="15" x14ac:dyDescent="0.2">
      <c r="A36" s="8"/>
      <c r="B36" s="8"/>
      <c r="C36" s="8"/>
      <c r="D36" s="8"/>
      <c r="E36" s="9"/>
    </row>
  </sheetData>
  <mergeCells count="1">
    <mergeCell ref="A1:O1"/>
  </mergeCells>
  <phoneticPr fontId="7" type="noConversion"/>
  <printOptions horizontalCentered="1"/>
  <pageMargins left="0" right="0" top="1" bottom="1" header="0.5" footer="0.5"/>
  <pageSetup scale="8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Unit 18</vt:lpstr>
      <vt:lpstr>Academic Standard</vt:lpstr>
      <vt:lpstr>Prof Series</vt:lpstr>
      <vt:lpstr>curYear</vt:lpstr>
      <vt:lpstr>'Academic Standard'!Print_Area</vt:lpstr>
      <vt:lpstr>'Prof Series'!Print_Area</vt:lpstr>
      <vt:lpstr>'Unit 18'!Print_Area</vt:lpstr>
      <vt:lpstr>'Academic Standard'!Print_Titles</vt:lpstr>
      <vt:lpstr>'Unit 18'!Print_Titles</vt:lpstr>
    </vt:vector>
  </TitlesOfParts>
  <Company>UCLA Summer Sessions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Angelo</dc:creator>
  <cp:lastModifiedBy>Long, Katherine</cp:lastModifiedBy>
  <cp:lastPrinted>2019-05-03T01:16:35Z</cp:lastPrinted>
  <dcterms:created xsi:type="dcterms:W3CDTF">2003-09-11T21:29:43Z</dcterms:created>
  <dcterms:modified xsi:type="dcterms:W3CDTF">2025-10-08T05:24:52Z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1217496689</vt:i4>
  </property>
  <property fmtid="{D5CDD505-2E9C-101B-9397-08002B2CF9AE}" pid="3" name="_EmailSubject">
    <vt:lpwstr>Updated pay rate tables for planning Web sit</vt:lpwstr>
  </property>
  <property fmtid="{D5CDD505-2E9C-101B-9397-08002B2CF9AE}" pid="4" name="_AuthorEmail">
    <vt:lpwstr>sangelo@summer.ucla.edu</vt:lpwstr>
  </property>
  <property fmtid="{D5CDD505-2E9C-101B-9397-08002B2CF9AE}" pid="5" name="_AuthorEmailDisplayName">
    <vt:lpwstr>Angelo, Steve</vt:lpwstr>
  </property>
  <property fmtid="{D5CDD505-2E9C-101B-9397-08002B2CF9AE}" pid="6" name="_ReviewingToolsShownOnce">
    <vt:lpwstr/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</Properties>
</file>